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C:\Users\Marty\Desktop\"/>
    </mc:Choice>
  </mc:AlternateContent>
  <bookViews>
    <workbookView xWindow="240" yWindow="140" windowWidth="12440" windowHeight="6440"/>
  </bookViews>
  <sheets>
    <sheet name="TODAY Function" sheetId="14" r:id="rId1"/>
    <sheet name="Counting Functions" sheetId="13" r:id="rId2"/>
    <sheet name="IF Function" sheetId="12" r:id="rId3"/>
    <sheet name="Pivot tables" sheetId="11" r:id="rId4"/>
    <sheet name="Freeze Panes" sheetId="10" r:id="rId5"/>
    <sheet name="Cond Formatting" sheetId="9" r:id="rId6"/>
    <sheet name="Num_Date format" sheetId="8" r:id="rId7"/>
    <sheet name="Currency format" sheetId="7" r:id="rId8"/>
    <sheet name="Revenue Chart" sheetId="4" r:id="rId9"/>
    <sheet name="Chart Data" sheetId="1" r:id="rId10"/>
    <sheet name="Flash Fill 1" sheetId="5" r:id="rId11"/>
    <sheet name="Flash Fill 2" sheetId="6" r:id="rId12"/>
  </sheets>
  <externalReferences>
    <externalReference r:id="rId13"/>
  </externalReferences>
  <definedNames>
    <definedName name="TaxTable">'[1]Lookup Functions'!$N$6:$O$16</definedName>
  </definedNames>
  <calcPr calcId="171027"/>
</workbook>
</file>

<file path=xl/calcChain.xml><?xml version="1.0" encoding="utf-8"?>
<calcChain xmlns="http://schemas.openxmlformats.org/spreadsheetml/2006/main">
  <c r="C7" i="13" l="1"/>
  <c r="C6" i="13"/>
  <c r="J25" i="10" l="1"/>
  <c r="I25" i="10"/>
  <c r="H25" i="10"/>
  <c r="G25" i="10"/>
  <c r="K25" i="10" s="1"/>
  <c r="E25" i="10"/>
  <c r="D25" i="10"/>
  <c r="C25" i="10"/>
  <c r="B25" i="10"/>
  <c r="F25" i="10" s="1"/>
  <c r="L25" i="10" s="1"/>
  <c r="K23" i="10"/>
  <c r="L23" i="10" s="1"/>
  <c r="F23" i="10"/>
  <c r="K22" i="10"/>
  <c r="F22" i="10"/>
  <c r="L22" i="10" s="1"/>
  <c r="K21" i="10"/>
  <c r="F21" i="10"/>
  <c r="L21" i="10" s="1"/>
  <c r="L20" i="10"/>
  <c r="K20" i="10"/>
  <c r="F20" i="10"/>
  <c r="K19" i="10"/>
  <c r="L19" i="10" s="1"/>
  <c r="F19" i="10"/>
  <c r="F18" i="10"/>
  <c r="F17" i="10"/>
  <c r="F16" i="10"/>
  <c r="F15" i="10"/>
  <c r="K14" i="10"/>
  <c r="F14" i="10"/>
  <c r="L14" i="10" s="1"/>
  <c r="J11" i="10"/>
  <c r="J27" i="10" s="1"/>
  <c r="I11" i="10"/>
  <c r="I27" i="10" s="1"/>
  <c r="H11" i="10"/>
  <c r="H27" i="10" s="1"/>
  <c r="G11" i="10"/>
  <c r="G27" i="10" s="1"/>
  <c r="E11" i="10"/>
  <c r="E27" i="10" s="1"/>
  <c r="D11" i="10"/>
  <c r="D27" i="10" s="1"/>
  <c r="C11" i="10"/>
  <c r="C27" i="10" s="1"/>
  <c r="B11" i="10"/>
  <c r="B27" i="10" s="1"/>
  <c r="L9" i="10"/>
  <c r="K9" i="10"/>
  <c r="F9" i="10"/>
  <c r="K8" i="10"/>
  <c r="L8" i="10" s="1"/>
  <c r="F8" i="10"/>
  <c r="K7" i="10"/>
  <c r="K11" i="10" s="1"/>
  <c r="F7" i="10"/>
  <c r="F11" i="10" s="1"/>
  <c r="L11" i="10" l="1"/>
  <c r="F27" i="10"/>
  <c r="K27" i="10"/>
  <c r="L7" i="10"/>
  <c r="L27" i="10" l="1"/>
  <c r="I45" i="9" l="1"/>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G16" i="8" l="1"/>
  <c r="E14" i="8"/>
  <c r="E13" i="8"/>
  <c r="E12" i="8"/>
  <c r="E11" i="8"/>
  <c r="E10" i="8"/>
  <c r="E9" i="8"/>
  <c r="E8" i="8"/>
  <c r="E7" i="8"/>
  <c r="E6" i="8"/>
  <c r="E5" i="8"/>
  <c r="E16" i="7"/>
  <c r="E15" i="7"/>
  <c r="E14" i="7"/>
  <c r="E13" i="7"/>
  <c r="E9" i="7"/>
  <c r="E8" i="7"/>
  <c r="E7" i="7"/>
  <c r="E6" i="7"/>
  <c r="G9" i="1" l="1"/>
  <c r="F9" i="1"/>
  <c r="E9" i="1"/>
  <c r="D9" i="1"/>
  <c r="C9" i="1"/>
  <c r="B9" i="1"/>
  <c r="H7" i="1"/>
  <c r="H6" i="1"/>
  <c r="H5" i="1"/>
  <c r="H4" i="1"/>
  <c r="H9" i="1" l="1"/>
</calcChain>
</file>

<file path=xl/sharedStrings.xml><?xml version="1.0" encoding="utf-8"?>
<sst xmlns="http://schemas.openxmlformats.org/spreadsheetml/2006/main" count="842" uniqueCount="278">
  <si>
    <t>Alpheius Global Enterprises</t>
  </si>
  <si>
    <t>Revenue</t>
  </si>
  <si>
    <t>Jan</t>
  </si>
  <si>
    <t>Feb</t>
  </si>
  <si>
    <t>Mar</t>
  </si>
  <si>
    <t>Apr</t>
  </si>
  <si>
    <t>May</t>
  </si>
  <si>
    <t>Jun</t>
  </si>
  <si>
    <t>Total</t>
  </si>
  <si>
    <t>Auckland</t>
  </si>
  <si>
    <t>Dublin</t>
  </si>
  <si>
    <t>Melbourne</t>
  </si>
  <si>
    <t>New York</t>
  </si>
  <si>
    <t>Total Revenue</t>
  </si>
  <si>
    <t>Member</t>
  </si>
  <si>
    <t>M</t>
  </si>
  <si>
    <t>Roger Wilson</t>
  </si>
  <si>
    <t>Roger</t>
  </si>
  <si>
    <t>Wilson</t>
  </si>
  <si>
    <t>RW</t>
  </si>
  <si>
    <t>Mary Driscoll</t>
  </si>
  <si>
    <t>Mary</t>
  </si>
  <si>
    <t>Driscoll</t>
  </si>
  <si>
    <t>MD</t>
  </si>
  <si>
    <t>Kate Foo</t>
  </si>
  <si>
    <t>Kate</t>
  </si>
  <si>
    <t>Foo</t>
  </si>
  <si>
    <t>KF</t>
  </si>
  <si>
    <t>Julie Gregory</t>
  </si>
  <si>
    <t>Julie</t>
  </si>
  <si>
    <t>Gregory</t>
  </si>
  <si>
    <t>JG</t>
  </si>
  <si>
    <t>Peter Harrison</t>
  </si>
  <si>
    <t>Peter</t>
  </si>
  <si>
    <t>Harrison</t>
  </si>
  <si>
    <t>PH</t>
  </si>
  <si>
    <t>Harold Lowe</t>
  </si>
  <si>
    <t>Harold</t>
  </si>
  <si>
    <t>Lowe</t>
  </si>
  <si>
    <t>HL</t>
  </si>
  <si>
    <t>Oscar Renn</t>
  </si>
  <si>
    <t>Oscar</t>
  </si>
  <si>
    <t>Renn</t>
  </si>
  <si>
    <t>OR</t>
  </si>
  <si>
    <t>Melinda Wrill</t>
  </si>
  <si>
    <t>Melinda</t>
  </si>
  <si>
    <t>Wrill</t>
  </si>
  <si>
    <t>MW</t>
  </si>
  <si>
    <t>Fred Jackson</t>
  </si>
  <si>
    <t>Fred</t>
  </si>
  <si>
    <t>Jackson</t>
  </si>
  <si>
    <t>FJ</t>
  </si>
  <si>
    <t>Mary Lewis</t>
  </si>
  <si>
    <t>Lewis</t>
  </si>
  <si>
    <t>ML</t>
  </si>
  <si>
    <t>Address</t>
  </si>
  <si>
    <t>34 Smith St, Brighton, 3186</t>
  </si>
  <si>
    <t>Wilson,Roger lives in Brighton</t>
  </si>
  <si>
    <t>44 Dorcas St, South Melbourne, 3205</t>
  </si>
  <si>
    <t>Driscoll,Mary lives in South Melbourne</t>
  </si>
  <si>
    <t>67a Victoria Ave, Bentleigh, 3204</t>
  </si>
  <si>
    <t>Foo,Kate lives in Bentleigh</t>
  </si>
  <si>
    <t>12 Ascot Vale Rd, Ascot Vale, 3032</t>
  </si>
  <si>
    <t>Gregory,Julie lives in Ascot Vale</t>
  </si>
  <si>
    <t>567 Pacific Hwy, Traralgon, 3844</t>
  </si>
  <si>
    <t>Harrison,Peter lives in Traralgon</t>
  </si>
  <si>
    <t>45 Millers Rd, Sunshine, 3020</t>
  </si>
  <si>
    <t>Lowe,Harold lives in Sunshine</t>
  </si>
  <si>
    <t>56 Edna St, Moonee Ponds, 3039</t>
  </si>
  <si>
    <t>Renn,Oscar lives in Moonee Ponds</t>
  </si>
  <si>
    <t>722 Davis St, Bentleigh, 3204</t>
  </si>
  <si>
    <t>Wrill,Melinda lives in Bentleigh</t>
  </si>
  <si>
    <t>98 Nepean St, Brighton, 3186</t>
  </si>
  <si>
    <t>Jackson,Fred lives in Brighton</t>
  </si>
  <si>
    <t>34 Reindeer Rd, Christmas Hills, 3775</t>
  </si>
  <si>
    <t>Lewis,Mary lives in Christmas Hills</t>
  </si>
  <si>
    <t>Balance Sheet (First Quarter)</t>
  </si>
  <si>
    <t>Sydney</t>
  </si>
  <si>
    <t>London</t>
  </si>
  <si>
    <t>Amsterdam</t>
  </si>
  <si>
    <t>Beijing</t>
  </si>
  <si>
    <t>Expenses</t>
  </si>
  <si>
    <t>Employee Sales</t>
  </si>
  <si>
    <t>Employee No</t>
  </si>
  <si>
    <t>First Name</t>
  </si>
  <si>
    <t>Last Name</t>
  </si>
  <si>
    <t>Date Started</t>
  </si>
  <si>
    <t>Years Service</t>
  </si>
  <si>
    <t>Volume Sold</t>
  </si>
  <si>
    <t>Total Sales</t>
  </si>
  <si>
    <t>John</t>
  </si>
  <si>
    <t>Smith</t>
  </si>
  <si>
    <t>Henry</t>
  </si>
  <si>
    <t>Harry</t>
  </si>
  <si>
    <t>Ulin</t>
  </si>
  <si>
    <t>Jim</t>
  </si>
  <si>
    <t>Larry</t>
  </si>
  <si>
    <t>Graham</t>
  </si>
  <si>
    <t>David</t>
  </si>
  <si>
    <t>Jenkins</t>
  </si>
  <si>
    <t>Ian</t>
  </si>
  <si>
    <t>Quinn</t>
  </si>
  <si>
    <t>Horace</t>
  </si>
  <si>
    <t>Smyth</t>
  </si>
  <si>
    <t>Yolanda</t>
  </si>
  <si>
    <t>Victor</t>
  </si>
  <si>
    <t>Quentin</t>
  </si>
  <si>
    <t>Engels</t>
  </si>
  <si>
    <t>Quarterly Used Vehicle Sales</t>
  </si>
  <si>
    <t>Make</t>
  </si>
  <si>
    <t>Model</t>
  </si>
  <si>
    <t>BMW</t>
  </si>
  <si>
    <t>3 Series</t>
  </si>
  <si>
    <t>5 Series</t>
  </si>
  <si>
    <t>7 Series</t>
  </si>
  <si>
    <t>X3</t>
  </si>
  <si>
    <t>X5</t>
  </si>
  <si>
    <t>Z3</t>
  </si>
  <si>
    <t>Z4</t>
  </si>
  <si>
    <t>Ford</t>
  </si>
  <si>
    <t>Ecstasy</t>
  </si>
  <si>
    <t>Explorer</t>
  </si>
  <si>
    <t>Fiesta</t>
  </si>
  <si>
    <t>Mercury</t>
  </si>
  <si>
    <t>Mustang</t>
  </si>
  <si>
    <t>Raven</t>
  </si>
  <si>
    <t>GMH</t>
  </si>
  <si>
    <t>Adventurer</t>
  </si>
  <si>
    <t>Traveller</t>
  </si>
  <si>
    <t>Hyundai</t>
  </si>
  <si>
    <t>Elantra</t>
  </si>
  <si>
    <t>KIA</t>
  </si>
  <si>
    <t>Micro</t>
  </si>
  <si>
    <t>Mini</t>
  </si>
  <si>
    <t>Ranger</t>
  </si>
  <si>
    <t>Stellar</t>
  </si>
  <si>
    <t>Mitsubishi</t>
  </si>
  <si>
    <t>Lancer</t>
  </si>
  <si>
    <t>Magna</t>
  </si>
  <si>
    <t>Pajero</t>
  </si>
  <si>
    <t>Nissan</t>
  </si>
  <si>
    <t>350z</t>
  </si>
  <si>
    <t>Estate</t>
  </si>
  <si>
    <t>Maxima</t>
  </si>
  <si>
    <t>Pulsar</t>
  </si>
  <si>
    <t>Peugot</t>
  </si>
  <si>
    <t>Supreme</t>
  </si>
  <si>
    <t>Renault</t>
  </si>
  <si>
    <t>Formula 1</t>
  </si>
  <si>
    <t>LeMans</t>
  </si>
  <si>
    <t>Megane</t>
  </si>
  <si>
    <t>Mountaineer</t>
  </si>
  <si>
    <t>Tricolour</t>
  </si>
  <si>
    <t>Toyota</t>
  </si>
  <si>
    <t>Activa</t>
  </si>
  <si>
    <t>Celica</t>
  </si>
  <si>
    <t>Corolla</t>
  </si>
  <si>
    <t>Landcruiser</t>
  </si>
  <si>
    <t>R4</t>
  </si>
  <si>
    <t>Volkswagen</t>
  </si>
  <si>
    <t>Beetle</t>
  </si>
  <si>
    <t>Golf</t>
  </si>
  <si>
    <t>Passat</t>
  </si>
  <si>
    <t>Toureg</t>
  </si>
  <si>
    <t>Expenditure Budget</t>
  </si>
  <si>
    <t>Expense Type</t>
  </si>
  <si>
    <t>Last Year</t>
  </si>
  <si>
    <t>This Year</t>
  </si>
  <si>
    <t>Yearly
Average</t>
  </si>
  <si>
    <t>Qtr 1</t>
  </si>
  <si>
    <t>Qtr 2</t>
  </si>
  <si>
    <t>Qtr 3</t>
  </si>
  <si>
    <t>Qtr 4</t>
  </si>
  <si>
    <t>Wages</t>
  </si>
  <si>
    <t>Raw Materials</t>
  </si>
  <si>
    <t>Freight</t>
  </si>
  <si>
    <t>Direct Costs</t>
  </si>
  <si>
    <t>Telephones</t>
  </si>
  <si>
    <t>Electricity</t>
  </si>
  <si>
    <t>Water</t>
  </si>
  <si>
    <t>Insurance</t>
  </si>
  <si>
    <t>Tea/Coffee</t>
  </si>
  <si>
    <t>Postage</t>
  </si>
  <si>
    <t>Stationary</t>
  </si>
  <si>
    <t>Council Rates</t>
  </si>
  <si>
    <t>Motor Vehicles</t>
  </si>
  <si>
    <t>Entertainment</t>
  </si>
  <si>
    <t>Overheads</t>
  </si>
  <si>
    <t>Honest Ted's Used Car Sales</t>
  </si>
  <si>
    <t>1st Quarter Sales</t>
  </si>
  <si>
    <t>No</t>
  </si>
  <si>
    <t>Month</t>
  </si>
  <si>
    <t>Salesperson</t>
  </si>
  <si>
    <t>Price</t>
  </si>
  <si>
    <t>Age Grouping</t>
  </si>
  <si>
    <t>Payment Method</t>
  </si>
  <si>
    <t>Mary O'Dwyer</t>
  </si>
  <si>
    <t>26-35</t>
  </si>
  <si>
    <t>Cash</t>
  </si>
  <si>
    <t>Justin Callaghan</t>
  </si>
  <si>
    <t>46-55</t>
  </si>
  <si>
    <t>Credit Card</t>
  </si>
  <si>
    <t>Hector Smith</t>
  </si>
  <si>
    <t>36-45</t>
  </si>
  <si>
    <t>Bank Cheque</t>
  </si>
  <si>
    <t>Personal Cheque</t>
  </si>
  <si>
    <t>25 or less</t>
  </si>
  <si>
    <t>Over 55</t>
  </si>
  <si>
    <t>Agency Commissions</t>
  </si>
  <si>
    <t>Target</t>
  </si>
  <si>
    <t>Commission</t>
  </si>
  <si>
    <t>Agent</t>
  </si>
  <si>
    <t>Monthly Sales</t>
  </si>
  <si>
    <t>Status</t>
  </si>
  <si>
    <t xml:space="preserve">Janet </t>
  </si>
  <si>
    <t>Costas</t>
  </si>
  <si>
    <t xml:space="preserve">Mark </t>
  </si>
  <si>
    <t>Daniels</t>
  </si>
  <si>
    <t xml:space="preserve">Maureen </t>
  </si>
  <si>
    <t>Grayson</t>
  </si>
  <si>
    <t xml:space="preserve">Jerry </t>
  </si>
  <si>
    <t>Hancock</t>
  </si>
  <si>
    <t>Brian</t>
  </si>
  <si>
    <t>Houson</t>
  </si>
  <si>
    <t>Helen</t>
  </si>
  <si>
    <t>Kai</t>
  </si>
  <si>
    <t>Norris</t>
  </si>
  <si>
    <t>Maunga</t>
  </si>
  <si>
    <t xml:space="preserve">Alex </t>
  </si>
  <si>
    <t>Nguyen</t>
  </si>
  <si>
    <t>Rualowy</t>
  </si>
  <si>
    <t>Explanation:
Alpheius employs agents to promote and sell its diverse product range and services. To reward and provide incentive to these agents, they are paid a commission of 5% of the amount of sales over the target. For example, the target is 34,000. If an agent sells 40,000 they will receive 5% of 6,000 as a commission. And, for greater incentive, they will receive 10% if they double target - note that a "nested" function is required to calculate this.
In this worksheet, the target and commission amounts are (correctly) displayed in their own cells rather than being hard-coded into formulas. These amounts are then referenced by the formulas. Since the formulas will be copied to other cells, you need to be mindful of absolute versus relative cell addressing - if you do not put the $ sign in the correct place, you could end up under or over paying the agent</t>
  </si>
  <si>
    <t>Invoice Reconciliations</t>
  </si>
  <si>
    <t>Invoice</t>
  </si>
  <si>
    <t>Amount Owing</t>
  </si>
  <si>
    <t>Inv 1023</t>
  </si>
  <si>
    <t>Count</t>
  </si>
  <si>
    <t>Ratio</t>
  </si>
  <si>
    <t>Inv 1024</t>
  </si>
  <si>
    <t>Total Invoices</t>
  </si>
  <si>
    <t>Inv 1025</t>
  </si>
  <si>
    <t>Unpaid Invoices</t>
  </si>
  <si>
    <t>Inv 1026</t>
  </si>
  <si>
    <t>Paid Invoices</t>
  </si>
  <si>
    <t>Inv 1027</t>
  </si>
  <si>
    <t>Inv 1028</t>
  </si>
  <si>
    <t>Inv 1029</t>
  </si>
  <si>
    <t>Inv 1030</t>
  </si>
  <si>
    <t>Inv 1031</t>
  </si>
  <si>
    <t>Inv 1032</t>
  </si>
  <si>
    <t>Inv 1033</t>
  </si>
  <si>
    <t>Inv 1034</t>
  </si>
  <si>
    <r>
      <rPr>
        <b/>
        <i/>
        <sz val="10"/>
        <color theme="1"/>
        <rFont val="Calibri"/>
        <family val="2"/>
        <scheme val="minor"/>
      </rPr>
      <t>Explanation:</t>
    </r>
    <r>
      <rPr>
        <sz val="10"/>
        <color theme="1"/>
        <rFont val="Calibri"/>
        <family val="2"/>
        <scheme val="minor"/>
      </rPr>
      <t xml:space="preserve">
</t>
    </r>
    <r>
      <rPr>
        <i/>
        <sz val="10"/>
        <color theme="1"/>
        <rFont val="Calibri"/>
        <family val="2"/>
        <scheme val="minor"/>
      </rPr>
      <t>In this example we have a list of invoices in columns E and F. When an invoice has been paid, the value in the Amount Owing column is changed to "Paid". Using the COUNT and COUNTA functions we can count the data in the Amount Owing column to determine how many are paid and unpaid. We can then calculate paid to upaid ratios.
There is, however, a bit of an issue to resolve. Until we enter some values or formulas in the cells in column B, our ratio formula displays #DIV/0!. This message appears when you attempt to divide a value by zero. With the use of the IF function we can test for this and display an appropriate value or message. The formula in cell C6 has been left to display the message. The formula in cell C7 is similar to the one in C6 but has been altered to prevent the display of the message.</t>
    </r>
  </si>
  <si>
    <t>Employee Details</t>
  </si>
  <si>
    <t>Bad Practice</t>
  </si>
  <si>
    <t>Good Practice</t>
  </si>
  <si>
    <t>Age</t>
  </si>
  <si>
    <t>Service</t>
  </si>
  <si>
    <t>Date of Birth</t>
  </si>
  <si>
    <t>Commenced</t>
  </si>
  <si>
    <t>Michelle</t>
  </si>
  <si>
    <t>Calahan</t>
  </si>
  <si>
    <t>Kira</t>
  </si>
  <si>
    <t>Convery</t>
  </si>
  <si>
    <t>Paddy</t>
  </si>
  <si>
    <t>Deegan</t>
  </si>
  <si>
    <t>Marty</t>
  </si>
  <si>
    <t>Doyle</t>
  </si>
  <si>
    <t>Connor</t>
  </si>
  <si>
    <t>Healy</t>
  </si>
  <si>
    <t>Alana</t>
  </si>
  <si>
    <t>Keane</t>
  </si>
  <si>
    <t>Siobhan</t>
  </si>
  <si>
    <t>Kelliher</t>
  </si>
  <si>
    <t>Anthony</t>
  </si>
  <si>
    <t>O'Brien</t>
  </si>
  <si>
    <t>Melissa</t>
  </si>
  <si>
    <r>
      <rPr>
        <b/>
        <i/>
        <sz val="10"/>
        <color theme="1"/>
        <rFont val="Calibri"/>
        <family val="2"/>
        <scheme val="minor"/>
      </rPr>
      <t>Explanation:</t>
    </r>
    <r>
      <rPr>
        <sz val="10"/>
        <color theme="1"/>
        <rFont val="Calibri"/>
        <family val="2"/>
        <scheme val="minor"/>
      </rPr>
      <t xml:space="preserve">
</t>
    </r>
    <r>
      <rPr>
        <i/>
        <sz val="10"/>
        <color theme="1"/>
        <rFont val="Calibri"/>
        <family val="2"/>
        <scheme val="minor"/>
      </rPr>
      <t>The premise of this worksheet is to tell you how old the employees at Alpheius are and how long they have been employed there.
There are, however, some things to note. In columns C and D you will see that the ages and length of service have been typed into the cells, not calculated, causing errors as time continues. For instance, Michelle Calahan may have been 47 and worked at Alpheius for 15 years when this worksheet was first created or updated, but a year later she will be a year older and have worked a year longer than these values reflect. Keeping 9 employee records would be tedious, but keeping 900 would be almost impossible.
To overcome this problem the worksheet can be made dynamic so that it will always reflect the correct age and length of service, irrespective of when the worksheet is opened. This is done by entering the date of birth and the commencement date of the employee. This information never changes and can be used in formulas to calculate age and length of service. The function used is TODAY which captures the current system date of your computer and allows you to perform date arithmetic.
Some date functions, like NOW and TODAY, don't require any arguments (variables within brackets). However, they DO still need to have brackets at the end of them. If you see the #NAME? message when you enter a date function it will most likely occur because you omitted the brackets.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</si>
</sst>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C09]dd\-mmm\-yy;@"/>
    <numFmt numFmtId="166" formatCode="d/m/yy;@"/>
  </numFmts>
  <fonts count="32"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i/>
      <sz val="10"/>
      <name val="Arial"/>
      <family val="2"/>
    </font>
    <font>
      <sz val="10"/>
      <name val="Arial"/>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theme="1"/>
      <name val="Calibri"/>
      <family val="2"/>
      <scheme val="minor"/>
    </font>
    <font>
      <sz val="11"/>
      <color theme="0"/>
      <name val="Calibri"/>
      <family val="2"/>
      <scheme val="minor"/>
    </font>
    <font>
      <sz val="11"/>
      <color theme="1"/>
      <name val="Calibri"/>
      <family val="2"/>
    </font>
    <font>
      <b/>
      <sz val="12"/>
      <name val="Calibri"/>
      <family val="2"/>
      <scheme val="minor"/>
    </font>
    <font>
      <i/>
      <sz val="11"/>
      <name val="Calibri"/>
      <family val="2"/>
      <scheme val="minor"/>
    </font>
    <font>
      <sz val="11"/>
      <name val="Calibri"/>
      <family val="2"/>
      <scheme val="minor"/>
    </font>
    <font>
      <b/>
      <sz val="14"/>
      <color rgb="FF000000"/>
      <name val="Calibri"/>
      <family val="2"/>
    </font>
    <font>
      <b/>
      <sz val="11"/>
      <color rgb="FF000000"/>
      <name val="Calibri"/>
      <family val="2"/>
    </font>
    <font>
      <sz val="14"/>
      <name val="Calibri"/>
      <family val="2"/>
      <scheme val="minor"/>
    </font>
    <font>
      <b/>
      <sz val="11"/>
      <name val="Calibri"/>
      <family val="2"/>
      <scheme val="minor"/>
    </font>
    <font>
      <b/>
      <sz val="14"/>
      <color theme="6" tint="-0.499984740745262"/>
      <name val="Arial"/>
      <family val="2"/>
    </font>
    <font>
      <b/>
      <sz val="14"/>
      <name val="Arial"/>
      <family val="2"/>
    </font>
    <font>
      <b/>
      <sz val="10"/>
      <color rgb="FFC00000"/>
      <name val="Arial"/>
      <family val="2"/>
    </font>
    <font>
      <sz val="11"/>
      <color theme="6" tint="-0.499984740745262"/>
      <name val="Calibri"/>
      <family val="2"/>
      <scheme val="minor"/>
    </font>
    <font>
      <b/>
      <sz val="14"/>
      <color rgb="FF008000"/>
      <name val="Calibri"/>
      <family val="2"/>
      <scheme val="minor"/>
    </font>
    <font>
      <b/>
      <sz val="14"/>
      <name val="Calibri"/>
      <family val="2"/>
      <scheme val="minor"/>
    </font>
    <font>
      <sz val="10"/>
      <color theme="1"/>
      <name val="Calibri"/>
      <family val="2"/>
      <scheme val="minor"/>
    </font>
    <font>
      <b/>
      <sz val="10"/>
      <color theme="1"/>
      <name val="Arial"/>
      <family val="2"/>
    </font>
    <font>
      <i/>
      <sz val="10"/>
      <color theme="1"/>
      <name val="Calibri"/>
      <family val="2"/>
      <scheme val="minor"/>
    </font>
    <font>
      <i/>
      <sz val="11"/>
      <color theme="1"/>
      <name val="Calibri"/>
      <family val="2"/>
      <scheme val="minor"/>
    </font>
    <font>
      <b/>
      <i/>
      <sz val="10"/>
      <color theme="1"/>
      <name val="Calibri"/>
      <family val="2"/>
      <scheme val="minor"/>
    </font>
  </fonts>
  <fills count="10">
    <fill>
      <patternFill patternType="none"/>
    </fill>
    <fill>
      <patternFill patternType="gray125"/>
    </fill>
    <fill>
      <patternFill patternType="solid">
        <fgColor rgb="FFC6EFCE"/>
      </patternFill>
    </fill>
    <fill>
      <patternFill patternType="solid">
        <fgColor theme="6" tint="0.79998168889431442"/>
        <bgColor indexed="65"/>
      </patternFill>
    </fill>
    <fill>
      <patternFill patternType="solid">
        <fgColor theme="8" tint="0.59999389629810485"/>
        <bgColor rgb="FF000000"/>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top/>
      <bottom style="thin">
        <color rgb="FF95B3D7"/>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2" borderId="0" applyNumberFormat="0" applyBorder="0" applyAlignment="0" applyProtection="0"/>
    <xf numFmtId="0" fontId="11" fillId="0" borderId="4" applyNumberFormat="0" applyFill="0" applyAlignment="0" applyProtection="0"/>
    <xf numFmtId="0" fontId="1" fillId="3" borderId="0" applyNumberFormat="0" applyBorder="0" applyAlignment="0" applyProtection="0"/>
  </cellStyleXfs>
  <cellXfs count="96">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right"/>
    </xf>
    <xf numFmtId="0" fontId="5" fillId="0" borderId="0" xfId="0" applyFont="1"/>
    <xf numFmtId="164" fontId="6" fillId="0" borderId="0" xfId="1" applyNumberFormat="1" applyFont="1"/>
    <xf numFmtId="164" fontId="3" fillId="0" borderId="0" xfId="1" applyNumberFormat="1" applyFont="1"/>
    <xf numFmtId="0" fontId="3" fillId="0" borderId="0" xfId="0" applyFont="1" applyFill="1" applyBorder="1"/>
    <xf numFmtId="0" fontId="13" fillId="0" borderId="0" xfId="0" applyFont="1" applyFill="1" applyBorder="1"/>
    <xf numFmtId="0" fontId="7" fillId="0" borderId="1" xfId="4" applyAlignment="1">
      <alignment horizontal="left"/>
    </xf>
    <xf numFmtId="0" fontId="0" fillId="0" borderId="0" xfId="0" applyAlignment="1">
      <alignment horizontal="centerContinuous"/>
    </xf>
    <xf numFmtId="0" fontId="8" fillId="0" borderId="2" xfId="5" applyAlignment="1">
      <alignment horizontal="left"/>
    </xf>
    <xf numFmtId="0" fontId="14" fillId="0" borderId="0" xfId="0" applyFont="1" applyAlignment="1">
      <alignment horizontal="left"/>
    </xf>
    <xf numFmtId="0" fontId="0" fillId="0" borderId="0" xfId="0" applyFont="1"/>
    <xf numFmtId="0" fontId="9" fillId="0" borderId="3" xfId="6"/>
    <xf numFmtId="0" fontId="9" fillId="0" borderId="3" xfId="6" applyAlignment="1">
      <alignment horizontal="right"/>
    </xf>
    <xf numFmtId="0" fontId="15" fillId="0" borderId="0" xfId="0" applyFont="1" applyAlignment="1">
      <alignment horizontal="left" indent="1"/>
    </xf>
    <xf numFmtId="0" fontId="16" fillId="0" borderId="0" xfId="2" applyNumberFormat="1" applyFont="1"/>
    <xf numFmtId="0" fontId="7" fillId="0" borderId="1" xfId="4"/>
    <xf numFmtId="0" fontId="8" fillId="0" borderId="2" xfId="5"/>
    <xf numFmtId="0" fontId="0" fillId="0" borderId="0" xfId="0" applyAlignment="1">
      <alignment horizontal="center"/>
    </xf>
    <xf numFmtId="0" fontId="0" fillId="0" borderId="0" xfId="0" applyAlignment="1">
      <alignment wrapText="1"/>
    </xf>
    <xf numFmtId="165" fontId="0" fillId="0" borderId="0" xfId="0" applyNumberFormat="1"/>
    <xf numFmtId="0" fontId="0" fillId="0" borderId="0" xfId="0" applyNumberFormat="1" applyAlignment="1">
      <alignment horizontal="right"/>
    </xf>
    <xf numFmtId="1" fontId="0" fillId="0" borderId="0" xfId="0" applyNumberFormat="1"/>
    <xf numFmtId="1" fontId="11" fillId="0" borderId="4" xfId="8" applyNumberFormat="1"/>
    <xf numFmtId="0" fontId="17" fillId="0" borderId="0" xfId="0" applyFont="1"/>
    <xf numFmtId="0" fontId="13" fillId="0" borderId="0" xfId="0" applyFont="1"/>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6" xfId="0" applyFont="1" applyBorder="1" applyAlignment="1">
      <alignment horizontal="left"/>
    </xf>
    <xf numFmtId="0" fontId="13" fillId="0" borderId="0" xfId="0" applyFont="1" applyAlignment="1">
      <alignment horizontal="left" indent="1"/>
    </xf>
    <xf numFmtId="164" fontId="13" fillId="0" borderId="0" xfId="1" applyNumberFormat="1" applyFont="1"/>
    <xf numFmtId="164" fontId="13" fillId="0" borderId="0" xfId="0" applyNumberFormat="1" applyFont="1"/>
    <xf numFmtId="0" fontId="19" fillId="0" borderId="0" xfId="0" applyFont="1"/>
    <xf numFmtId="43" fontId="9" fillId="4" borderId="0" xfId="1" applyFont="1" applyFill="1" applyBorder="1" applyAlignment="1">
      <alignment horizontal="center" vertical="center"/>
    </xf>
    <xf numFmtId="0" fontId="9" fillId="4" borderId="3" xfId="6" applyFill="1" applyAlignment="1">
      <alignment horizontal="center"/>
    </xf>
    <xf numFmtId="43" fontId="9" fillId="4" borderId="0" xfId="1" applyFont="1" applyFill="1" applyBorder="1" applyAlignment="1">
      <alignment horizontal="right" vertical="center"/>
    </xf>
    <xf numFmtId="43" fontId="9" fillId="4" borderId="0" xfId="1" applyFont="1" applyFill="1" applyBorder="1" applyAlignment="1">
      <alignment horizontal="right" vertical="center" wrapText="1"/>
    </xf>
    <xf numFmtId="43" fontId="9" fillId="4" borderId="3" xfId="1" applyFont="1" applyFill="1" applyBorder="1" applyAlignment="1">
      <alignment horizontal="center" vertical="center"/>
    </xf>
    <xf numFmtId="43" fontId="9" fillId="4" borderId="3" xfId="1" applyFont="1" applyFill="1" applyBorder="1" applyAlignment="1">
      <alignment horizontal="right"/>
    </xf>
    <xf numFmtId="43" fontId="9" fillId="4" borderId="3" xfId="1" applyFont="1" applyFill="1" applyBorder="1" applyAlignment="1">
      <alignment horizontal="right" vertical="center"/>
    </xf>
    <xf numFmtId="43" fontId="9" fillId="4" borderId="3" xfId="1" applyFont="1" applyFill="1" applyBorder="1" applyAlignment="1">
      <alignment horizontal="right" vertical="center" wrapText="1"/>
    </xf>
    <xf numFmtId="0" fontId="15" fillId="0" borderId="0" xfId="0" applyFont="1" applyAlignment="1">
      <alignment horizontal="left"/>
    </xf>
    <xf numFmtId="164" fontId="16" fillId="0" borderId="0" xfId="1" applyNumberFormat="1" applyFont="1"/>
    <xf numFmtId="164" fontId="20" fillId="0" borderId="0" xfId="1" applyNumberFormat="1" applyFont="1"/>
    <xf numFmtId="164" fontId="15" fillId="0" borderId="0" xfId="1" applyNumberFormat="1" applyFont="1"/>
    <xf numFmtId="0" fontId="11" fillId="0" borderId="4" xfId="8"/>
    <xf numFmtId="164" fontId="11" fillId="0" borderId="4" xfId="8" applyNumberFormat="1"/>
    <xf numFmtId="0" fontId="0" fillId="4" borderId="0" xfId="0" applyFont="1" applyFill="1"/>
    <xf numFmtId="0" fontId="15" fillId="0" borderId="0" xfId="0" applyFont="1"/>
    <xf numFmtId="0" fontId="11" fillId="5" borderId="4" xfId="8" applyFill="1"/>
    <xf numFmtId="164" fontId="11" fillId="5" borderId="4" xfId="8" applyNumberFormat="1" applyFill="1"/>
    <xf numFmtId="0" fontId="21" fillId="0" borderId="0" xfId="0" applyFont="1" applyAlignment="1">
      <alignment horizontal="left"/>
    </xf>
    <xf numFmtId="0" fontId="22"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3" fillId="0" borderId="0" xfId="0" applyFont="1" applyAlignment="1">
      <alignment horizontal="left"/>
    </xf>
    <xf numFmtId="0" fontId="24" fillId="5" borderId="0" xfId="7" applyFont="1" applyFill="1" applyAlignment="1">
      <alignment horizontal="center" vertical="center"/>
    </xf>
    <xf numFmtId="0" fontId="24" fillId="5" borderId="0" xfId="7" applyFont="1" applyFill="1" applyAlignment="1">
      <alignment horizontal="left" vertical="center"/>
    </xf>
    <xf numFmtId="0" fontId="24" fillId="5" borderId="0" xfId="7" applyFont="1" applyFill="1" applyAlignment="1">
      <alignment vertical="center"/>
    </xf>
    <xf numFmtId="0" fontId="24" fillId="5" borderId="0" xfId="7" applyFont="1" applyFill="1" applyAlignment="1">
      <alignment horizontal="right" vertical="center"/>
    </xf>
    <xf numFmtId="0" fontId="4" fillId="0" borderId="0" xfId="0" applyFont="1"/>
    <xf numFmtId="16" fontId="0" fillId="0" borderId="0" xfId="0" applyNumberFormat="1" applyAlignment="1">
      <alignment horizontal="left"/>
    </xf>
    <xf numFmtId="166" fontId="0" fillId="0" borderId="0" xfId="0" applyNumberFormat="1" applyAlignment="1">
      <alignment horizontal="center"/>
    </xf>
    <xf numFmtId="166" fontId="4" fillId="0" borderId="0" xfId="0" applyNumberFormat="1" applyFont="1" applyAlignment="1">
      <alignment horizontal="left"/>
    </xf>
    <xf numFmtId="166" fontId="0" fillId="0" borderId="0" xfId="0" applyNumberFormat="1"/>
    <xf numFmtId="0" fontId="25" fillId="0" borderId="0" xfId="0" applyFont="1"/>
    <xf numFmtId="0" fontId="26" fillId="0" borderId="0" xfId="0" applyFont="1"/>
    <xf numFmtId="0" fontId="20" fillId="0" borderId="0" xfId="0" applyFont="1"/>
    <xf numFmtId="164" fontId="0" fillId="0" borderId="0" xfId="1" applyNumberFormat="1" applyFont="1"/>
    <xf numFmtId="0" fontId="27" fillId="0" borderId="0" xfId="0" applyFont="1" applyFill="1" applyAlignment="1">
      <alignment vertical="top" wrapText="1"/>
    </xf>
    <xf numFmtId="9" fontId="0" fillId="0" borderId="0" xfId="0" applyNumberFormat="1" applyFont="1"/>
    <xf numFmtId="0" fontId="20" fillId="0" borderId="5" xfId="0" applyFont="1" applyBorder="1"/>
    <xf numFmtId="0" fontId="20" fillId="0" borderId="5" xfId="0" applyFont="1" applyBorder="1" applyAlignment="1"/>
    <xf numFmtId="0" fontId="20" fillId="0" borderId="5" xfId="0" applyFont="1" applyBorder="1" applyAlignment="1">
      <alignment horizontal="left" wrapText="1" indent="1"/>
    </xf>
    <xf numFmtId="0" fontId="20" fillId="0" borderId="5" xfId="0" applyFont="1" applyBorder="1" applyAlignment="1">
      <alignment horizontal="right" wrapText="1"/>
    </xf>
    <xf numFmtId="0" fontId="28" fillId="0" borderId="0" xfId="0" applyFont="1"/>
    <xf numFmtId="43" fontId="0" fillId="0" borderId="0" xfId="0" applyNumberFormat="1" applyFont="1"/>
    <xf numFmtId="0" fontId="29" fillId="6" borderId="0" xfId="0" applyFont="1" applyFill="1" applyAlignment="1">
      <alignment horizontal="left" vertical="top" wrapText="1"/>
    </xf>
    <xf numFmtId="0" fontId="1" fillId="3" borderId="0" xfId="9" applyAlignment="1">
      <alignment horizontal="center"/>
    </xf>
    <xf numFmtId="43" fontId="1" fillId="3" borderId="0" xfId="9" applyNumberFormat="1"/>
    <xf numFmtId="0" fontId="30" fillId="0" borderId="0" xfId="0" applyFont="1" applyAlignment="1">
      <alignment horizontal="right" indent="1"/>
    </xf>
    <xf numFmtId="9" fontId="0" fillId="0" borderId="0" xfId="3" applyFont="1"/>
    <xf numFmtId="43" fontId="0" fillId="0" borderId="0" xfId="1" applyFont="1"/>
    <xf numFmtId="0" fontId="27" fillId="6" borderId="0" xfId="0" applyFont="1" applyFill="1" applyAlignment="1">
      <alignment horizontal="left" vertical="top" wrapText="1"/>
    </xf>
    <xf numFmtId="0" fontId="0" fillId="0" borderId="0" xfId="0" applyFill="1" applyAlignment="1">
      <alignment vertical="top" wrapText="1"/>
    </xf>
    <xf numFmtId="0" fontId="12" fillId="7" borderId="0" xfId="0" applyFont="1" applyFill="1" applyAlignment="1">
      <alignment horizontal="center"/>
    </xf>
    <xf numFmtId="0" fontId="12" fillId="8" borderId="0" xfId="0" applyFont="1" applyFill="1" applyAlignment="1">
      <alignment horizontal="center"/>
    </xf>
    <xf numFmtId="0" fontId="9" fillId="9" borderId="3" xfId="6" applyFill="1" applyAlignment="1">
      <alignment vertical="center"/>
    </xf>
    <xf numFmtId="0" fontId="9" fillId="9" borderId="3" xfId="6" applyFill="1" applyAlignment="1">
      <alignment horizontal="center" vertical="center"/>
    </xf>
    <xf numFmtId="0" fontId="0" fillId="0" borderId="0" xfId="0" applyBorder="1" applyAlignment="1">
      <alignment vertical="center"/>
    </xf>
    <xf numFmtId="0" fontId="0" fillId="0" borderId="0" xfId="1" applyNumberFormat="1" applyFont="1" applyAlignment="1">
      <alignment horizontal="center"/>
    </xf>
    <xf numFmtId="14" fontId="0" fillId="0" borderId="0" xfId="0" applyNumberFormat="1"/>
  </cellXfs>
  <cellStyles count="10">
    <cellStyle name="20% - Accent3" xfId="9" builtinId="38"/>
    <cellStyle name="Comma" xfId="1" builtinId="3"/>
    <cellStyle name="Currency" xfId="2" builtinId="4"/>
    <cellStyle name="Good" xfId="7" builtinId="26"/>
    <cellStyle name="Heading 1" xfId="4" builtinId="16"/>
    <cellStyle name="Heading 2" xfId="5" builtinId="17"/>
    <cellStyle name="Heading 3" xfId="6" builtinId="18"/>
    <cellStyle name="Normal" xfId="0" builtinId="0"/>
    <cellStyle name="Percent" xfId="3" builtinId="5"/>
    <cellStyle name="Total" xfId="8"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Revenue Chart</a:t>
            </a:r>
          </a:p>
        </c:rich>
      </c:tx>
      <c:overlay val="0"/>
    </c:title>
    <c:autoTitleDeleted val="0"/>
    <c:view3D>
      <c:rotX val="15"/>
      <c:rotY val="20"/>
      <c:rAngAx val="0"/>
    </c:view3D>
    <c:floor>
      <c:thickness val="0"/>
    </c:floor>
    <c:sideWall>
      <c:thickness val="0"/>
    </c:sideWall>
    <c:backWall>
      <c:thickness val="0"/>
    </c:backWall>
    <c:plotArea>
      <c:layout/>
      <c:bar3DChart>
        <c:barDir val="col"/>
        <c:grouping val="standard"/>
        <c:varyColors val="0"/>
        <c:ser>
          <c:idx val="0"/>
          <c:order val="0"/>
          <c:tx>
            <c:strRef>
              <c:f>'Chart Data'!$A$4</c:f>
              <c:strCache>
                <c:ptCount val="1"/>
                <c:pt idx="0">
                  <c:v>Auckland</c:v>
                </c:pt>
              </c:strCache>
            </c:strRef>
          </c:tx>
          <c:invertIfNegative val="0"/>
          <c:cat>
            <c:strRef>
              <c:f>'Chart Data'!$B$3:$G$3</c:f>
              <c:strCache>
                <c:ptCount val="6"/>
                <c:pt idx="0">
                  <c:v>Jan</c:v>
                </c:pt>
                <c:pt idx="1">
                  <c:v>Feb</c:v>
                </c:pt>
                <c:pt idx="2">
                  <c:v>Mar</c:v>
                </c:pt>
                <c:pt idx="3">
                  <c:v>Apr</c:v>
                </c:pt>
                <c:pt idx="4">
                  <c:v>May</c:v>
                </c:pt>
                <c:pt idx="5">
                  <c:v>Jun</c:v>
                </c:pt>
              </c:strCache>
            </c:strRef>
          </c:cat>
          <c:val>
            <c:numRef>
              <c:f>'Chart Data'!$B$4:$G$4</c:f>
              <c:numCache>
                <c:formatCode>_-* #,##0_-;\-* #,##0_-;_-* "-"??_-;_-@_-</c:formatCode>
                <c:ptCount val="6"/>
                <c:pt idx="0">
                  <c:v>1050254</c:v>
                </c:pt>
                <c:pt idx="1">
                  <c:v>1547000</c:v>
                </c:pt>
                <c:pt idx="2">
                  <c:v>1488369</c:v>
                </c:pt>
                <c:pt idx="3">
                  <c:v>1523124</c:v>
                </c:pt>
                <c:pt idx="4">
                  <c:v>1358654</c:v>
                </c:pt>
                <c:pt idx="5">
                  <c:v>1557147</c:v>
                </c:pt>
              </c:numCache>
            </c:numRef>
          </c:val>
          <c:extLst>
            <c:ext xmlns:c16="http://schemas.microsoft.com/office/drawing/2014/chart" uri="{C3380CC4-5D6E-409C-BE32-E72D297353CC}">
              <c16:uniqueId val="{00000000-6BCC-4E79-AF10-FA68A9B0BF2E}"/>
            </c:ext>
          </c:extLst>
        </c:ser>
        <c:ser>
          <c:idx val="1"/>
          <c:order val="1"/>
          <c:tx>
            <c:strRef>
              <c:f>'Chart Data'!$A$5</c:f>
              <c:strCache>
                <c:ptCount val="1"/>
                <c:pt idx="0">
                  <c:v>Dublin</c:v>
                </c:pt>
              </c:strCache>
            </c:strRef>
          </c:tx>
          <c:invertIfNegative val="0"/>
          <c:cat>
            <c:strRef>
              <c:f>'Chart Data'!$B$3:$G$3</c:f>
              <c:strCache>
                <c:ptCount val="6"/>
                <c:pt idx="0">
                  <c:v>Jan</c:v>
                </c:pt>
                <c:pt idx="1">
                  <c:v>Feb</c:v>
                </c:pt>
                <c:pt idx="2">
                  <c:v>Mar</c:v>
                </c:pt>
                <c:pt idx="3">
                  <c:v>Apr</c:v>
                </c:pt>
                <c:pt idx="4">
                  <c:v>May</c:v>
                </c:pt>
                <c:pt idx="5">
                  <c:v>Jun</c:v>
                </c:pt>
              </c:strCache>
            </c:strRef>
          </c:cat>
          <c:val>
            <c:numRef>
              <c:f>'Chart Data'!$B$5:$G$5</c:f>
              <c:numCache>
                <c:formatCode>_-* #,##0_-;\-* #,##0_-;_-* "-"??_-;_-@_-</c:formatCode>
                <c:ptCount val="6"/>
                <c:pt idx="0">
                  <c:v>1524294</c:v>
                </c:pt>
                <c:pt idx="1">
                  <c:v>1685548</c:v>
                </c:pt>
                <c:pt idx="2">
                  <c:v>1599854</c:v>
                </c:pt>
                <c:pt idx="3">
                  <c:v>1789552</c:v>
                </c:pt>
                <c:pt idx="4">
                  <c:v>1542963</c:v>
                </c:pt>
                <c:pt idx="5">
                  <c:v>1896159</c:v>
                </c:pt>
              </c:numCache>
            </c:numRef>
          </c:val>
          <c:extLst>
            <c:ext xmlns:c16="http://schemas.microsoft.com/office/drawing/2014/chart" uri="{C3380CC4-5D6E-409C-BE32-E72D297353CC}">
              <c16:uniqueId val="{00000001-6BCC-4E79-AF10-FA68A9B0BF2E}"/>
            </c:ext>
          </c:extLst>
        </c:ser>
        <c:ser>
          <c:idx val="2"/>
          <c:order val="2"/>
          <c:tx>
            <c:strRef>
              <c:f>'Chart Data'!$A$6</c:f>
              <c:strCache>
                <c:ptCount val="1"/>
                <c:pt idx="0">
                  <c:v>Melbourne</c:v>
                </c:pt>
              </c:strCache>
            </c:strRef>
          </c:tx>
          <c:invertIfNegative val="0"/>
          <c:cat>
            <c:strRef>
              <c:f>'Chart Data'!$B$3:$G$3</c:f>
              <c:strCache>
                <c:ptCount val="6"/>
                <c:pt idx="0">
                  <c:v>Jan</c:v>
                </c:pt>
                <c:pt idx="1">
                  <c:v>Feb</c:v>
                </c:pt>
                <c:pt idx="2">
                  <c:v>Mar</c:v>
                </c:pt>
                <c:pt idx="3">
                  <c:v>Apr</c:v>
                </c:pt>
                <c:pt idx="4">
                  <c:v>May</c:v>
                </c:pt>
                <c:pt idx="5">
                  <c:v>Jun</c:v>
                </c:pt>
              </c:strCache>
            </c:strRef>
          </c:cat>
          <c:val>
            <c:numRef>
              <c:f>'Chart Data'!$B$6:$G$6</c:f>
              <c:numCache>
                <c:formatCode>_-* #,##0_-;\-* #,##0_-;_-* "-"??_-;_-@_-</c:formatCode>
                <c:ptCount val="6"/>
                <c:pt idx="0">
                  <c:v>3521487</c:v>
                </c:pt>
                <c:pt idx="1">
                  <c:v>2985448</c:v>
                </c:pt>
                <c:pt idx="2">
                  <c:v>2741221</c:v>
                </c:pt>
                <c:pt idx="3">
                  <c:v>2521447</c:v>
                </c:pt>
                <c:pt idx="4">
                  <c:v>2255665</c:v>
                </c:pt>
                <c:pt idx="5">
                  <c:v>2558666</c:v>
                </c:pt>
              </c:numCache>
            </c:numRef>
          </c:val>
          <c:extLst>
            <c:ext xmlns:c16="http://schemas.microsoft.com/office/drawing/2014/chart" uri="{C3380CC4-5D6E-409C-BE32-E72D297353CC}">
              <c16:uniqueId val="{00000002-6BCC-4E79-AF10-FA68A9B0BF2E}"/>
            </c:ext>
          </c:extLst>
        </c:ser>
        <c:ser>
          <c:idx val="3"/>
          <c:order val="3"/>
          <c:tx>
            <c:strRef>
              <c:f>'Chart Data'!$A$7</c:f>
              <c:strCache>
                <c:ptCount val="1"/>
                <c:pt idx="0">
                  <c:v>New York</c:v>
                </c:pt>
              </c:strCache>
            </c:strRef>
          </c:tx>
          <c:invertIfNegative val="0"/>
          <c:cat>
            <c:strRef>
              <c:f>'Chart Data'!$B$3:$G$3</c:f>
              <c:strCache>
                <c:ptCount val="6"/>
                <c:pt idx="0">
                  <c:v>Jan</c:v>
                </c:pt>
                <c:pt idx="1">
                  <c:v>Feb</c:v>
                </c:pt>
                <c:pt idx="2">
                  <c:v>Mar</c:v>
                </c:pt>
                <c:pt idx="3">
                  <c:v>Apr</c:v>
                </c:pt>
                <c:pt idx="4">
                  <c:v>May</c:v>
                </c:pt>
                <c:pt idx="5">
                  <c:v>Jun</c:v>
                </c:pt>
              </c:strCache>
            </c:strRef>
          </c:cat>
          <c:val>
            <c:numRef>
              <c:f>'Chart Data'!$B$7:$G$7</c:f>
              <c:numCache>
                <c:formatCode>_-* #,##0_-;\-* #,##0_-;_-* "-"??_-;_-@_-</c:formatCode>
                <c:ptCount val="6"/>
                <c:pt idx="0">
                  <c:v>2531225</c:v>
                </c:pt>
                <c:pt idx="1">
                  <c:v>2621889</c:v>
                </c:pt>
                <c:pt idx="2">
                  <c:v>2453999</c:v>
                </c:pt>
                <c:pt idx="3">
                  <c:v>2547441</c:v>
                </c:pt>
                <c:pt idx="4">
                  <c:v>1977558</c:v>
                </c:pt>
                <c:pt idx="5">
                  <c:v>2477332</c:v>
                </c:pt>
              </c:numCache>
            </c:numRef>
          </c:val>
          <c:extLst>
            <c:ext xmlns:c16="http://schemas.microsoft.com/office/drawing/2014/chart" uri="{C3380CC4-5D6E-409C-BE32-E72D297353CC}">
              <c16:uniqueId val="{00000003-6BCC-4E79-AF10-FA68A9B0BF2E}"/>
            </c:ext>
          </c:extLst>
        </c:ser>
        <c:dLbls>
          <c:showLegendKey val="0"/>
          <c:showVal val="0"/>
          <c:showCatName val="0"/>
          <c:showSerName val="0"/>
          <c:showPercent val="0"/>
          <c:showBubbleSize val="0"/>
        </c:dLbls>
        <c:gapWidth val="150"/>
        <c:shape val="cylinder"/>
        <c:axId val="128793600"/>
        <c:axId val="128795392"/>
        <c:axId val="112206272"/>
      </c:bar3DChart>
      <c:catAx>
        <c:axId val="128793600"/>
        <c:scaling>
          <c:orientation val="minMax"/>
        </c:scaling>
        <c:delete val="0"/>
        <c:axPos val="b"/>
        <c:numFmt formatCode="General" sourceLinked="0"/>
        <c:majorTickMark val="none"/>
        <c:minorTickMark val="none"/>
        <c:tickLblPos val="nextTo"/>
        <c:crossAx val="128795392"/>
        <c:crosses val="autoZero"/>
        <c:auto val="1"/>
        <c:lblAlgn val="ctr"/>
        <c:lblOffset val="100"/>
        <c:noMultiLvlLbl val="0"/>
      </c:catAx>
      <c:valAx>
        <c:axId val="128795392"/>
        <c:scaling>
          <c:orientation val="minMax"/>
        </c:scaling>
        <c:delete val="0"/>
        <c:axPos val="l"/>
        <c:majorGridlines/>
        <c:title>
          <c:tx>
            <c:rich>
              <a:bodyPr/>
              <a:lstStyle/>
              <a:p>
                <a:pPr>
                  <a:defRPr/>
                </a:pPr>
                <a:r>
                  <a:rPr lang="en-US"/>
                  <a:t>Euros</a:t>
                </a:r>
              </a:p>
            </c:rich>
          </c:tx>
          <c:overlay val="0"/>
        </c:title>
        <c:numFmt formatCode="_-* #,##0_-;\-* #,##0_-;_-* &quot;-&quot;??_-;_-@_-" sourceLinked="1"/>
        <c:majorTickMark val="none"/>
        <c:minorTickMark val="none"/>
        <c:tickLblPos val="nextTo"/>
        <c:crossAx val="128793600"/>
        <c:crosses val="autoZero"/>
        <c:crossBetween val="between"/>
      </c:valAx>
      <c:serAx>
        <c:axId val="112206272"/>
        <c:scaling>
          <c:orientation val="minMax"/>
        </c:scaling>
        <c:delete val="0"/>
        <c:axPos val="b"/>
        <c:majorTickMark val="none"/>
        <c:minorTickMark val="none"/>
        <c:tickLblPos val="nextTo"/>
        <c:crossAx val="128795392"/>
        <c:crosses val="autoZero"/>
      </c:serAx>
      <c:dTable>
        <c:showHorzBorder val="1"/>
        <c:showVertBorder val="1"/>
        <c:showOutline val="1"/>
        <c:showKeys val="1"/>
      </c:dTable>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9677" cy="607346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rseware%20Content/Microsoft%20Excel%202013/Exercise%20Files/E1366%20Essential%20Functions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 Function"/>
      <sheetName val="Lookup Functions"/>
      <sheetName val="Counting Functions"/>
      <sheetName val="ROUND Function"/>
      <sheetName val="Rounding"/>
      <sheetName val="Manipulation"/>
      <sheetName val="MOD Function"/>
      <sheetName val="TODAY Function"/>
      <sheetName val="NOW Function"/>
      <sheetName val="DATE Function"/>
      <sheetName val="PMT Function"/>
    </sheetNames>
    <sheetDataSet>
      <sheetData sheetId="0"/>
      <sheetData sheetId="1">
        <row r="6">
          <cell r="N6">
            <v>0</v>
          </cell>
          <cell r="O6">
            <v>0</v>
          </cell>
        </row>
        <row r="7">
          <cell r="N7">
            <v>500</v>
          </cell>
          <cell r="O7">
            <v>0.1</v>
          </cell>
        </row>
        <row r="8">
          <cell r="N8">
            <v>1000</v>
          </cell>
          <cell r="O8">
            <v>0.12</v>
          </cell>
        </row>
        <row r="9">
          <cell r="N9">
            <v>1200</v>
          </cell>
          <cell r="O9">
            <v>0.16</v>
          </cell>
        </row>
        <row r="10">
          <cell r="N10">
            <v>1400</v>
          </cell>
          <cell r="O10">
            <v>0.18</v>
          </cell>
        </row>
        <row r="11">
          <cell r="N11">
            <v>1600</v>
          </cell>
          <cell r="O11">
            <v>0.2</v>
          </cell>
        </row>
        <row r="12">
          <cell r="N12">
            <v>1800</v>
          </cell>
          <cell r="O12">
            <v>0.22</v>
          </cell>
        </row>
        <row r="13">
          <cell r="N13">
            <v>2000</v>
          </cell>
          <cell r="O13">
            <v>0.24</v>
          </cell>
        </row>
        <row r="14">
          <cell r="N14">
            <v>2200</v>
          </cell>
          <cell r="O14">
            <v>0.26</v>
          </cell>
        </row>
        <row r="15">
          <cell r="N15">
            <v>2400</v>
          </cell>
          <cell r="O15">
            <v>0.28000000000000003</v>
          </cell>
        </row>
        <row r="16">
          <cell r="N16">
            <v>2600</v>
          </cell>
          <cell r="O16">
            <v>0.3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heetViews>
  <sheetFormatPr defaultRowHeight="14.5" x14ac:dyDescent="0.35"/>
  <cols>
    <col min="1" max="2" width="12.7265625" customWidth="1"/>
    <col min="5" max="5" width="14.7265625" customWidth="1"/>
    <col min="7" max="7" width="14.7265625" customWidth="1"/>
    <col min="10" max="10" width="12.81640625" customWidth="1"/>
  </cols>
  <sheetData>
    <row r="1" spans="1:9" ht="18.5" x14ac:dyDescent="0.45">
      <c r="A1" s="69" t="s">
        <v>0</v>
      </c>
    </row>
    <row r="2" spans="1:9" x14ac:dyDescent="0.35">
      <c r="A2" s="71" t="s">
        <v>253</v>
      </c>
    </row>
    <row r="4" spans="1:9" x14ac:dyDescent="0.35">
      <c r="C4" s="89" t="s">
        <v>254</v>
      </c>
      <c r="D4" s="89"/>
      <c r="E4" s="90" t="s">
        <v>255</v>
      </c>
      <c r="F4" s="90"/>
      <c r="G4" s="90"/>
      <c r="H4" s="90"/>
    </row>
    <row r="5" spans="1:9" ht="15" thickBot="1" x14ac:dyDescent="0.4">
      <c r="A5" s="91" t="s">
        <v>84</v>
      </c>
      <c r="B5" s="91" t="s">
        <v>85</v>
      </c>
      <c r="C5" s="92" t="s">
        <v>256</v>
      </c>
      <c r="D5" s="92" t="s">
        <v>257</v>
      </c>
      <c r="E5" s="91" t="s">
        <v>258</v>
      </c>
      <c r="F5" s="92" t="s">
        <v>256</v>
      </c>
      <c r="G5" s="91" t="s">
        <v>259</v>
      </c>
      <c r="H5" s="92" t="s">
        <v>257</v>
      </c>
    </row>
    <row r="6" spans="1:9" x14ac:dyDescent="0.35">
      <c r="A6" s="93" t="s">
        <v>260</v>
      </c>
      <c r="B6" s="93" t="s">
        <v>261</v>
      </c>
      <c r="C6" s="94">
        <v>47</v>
      </c>
      <c r="D6" s="94">
        <v>15</v>
      </c>
      <c r="E6" s="95">
        <v>24257</v>
      </c>
      <c r="G6" s="95">
        <v>35945</v>
      </c>
    </row>
    <row r="7" spans="1:9" x14ac:dyDescent="0.35">
      <c r="A7" s="93" t="s">
        <v>262</v>
      </c>
      <c r="B7" s="93" t="s">
        <v>263</v>
      </c>
      <c r="C7" s="94">
        <v>26</v>
      </c>
      <c r="D7" s="94">
        <v>2</v>
      </c>
      <c r="E7" s="95">
        <v>31927</v>
      </c>
      <c r="G7" s="95">
        <v>40693</v>
      </c>
    </row>
    <row r="8" spans="1:9" x14ac:dyDescent="0.35">
      <c r="A8" s="93" t="s">
        <v>264</v>
      </c>
      <c r="B8" s="93" t="s">
        <v>265</v>
      </c>
      <c r="C8" s="94">
        <v>21</v>
      </c>
      <c r="D8" s="94">
        <v>1</v>
      </c>
      <c r="E8" s="95">
        <v>33753</v>
      </c>
      <c r="G8" s="95">
        <v>41058</v>
      </c>
    </row>
    <row r="9" spans="1:9" x14ac:dyDescent="0.35">
      <c r="A9" s="93" t="s">
        <v>266</v>
      </c>
      <c r="B9" s="93" t="s">
        <v>267</v>
      </c>
      <c r="C9" s="94">
        <v>34</v>
      </c>
      <c r="D9" s="94">
        <v>12</v>
      </c>
      <c r="E9" s="95">
        <v>29005</v>
      </c>
      <c r="G9" s="95">
        <v>37041</v>
      </c>
    </row>
    <row r="10" spans="1:9" x14ac:dyDescent="0.35">
      <c r="A10" s="93" t="s">
        <v>268</v>
      </c>
      <c r="B10" s="93" t="s">
        <v>269</v>
      </c>
      <c r="C10" s="94">
        <v>59</v>
      </c>
      <c r="D10" s="94">
        <v>39</v>
      </c>
      <c r="E10" s="95">
        <v>19874</v>
      </c>
      <c r="G10" s="95">
        <v>27179</v>
      </c>
    </row>
    <row r="11" spans="1:9" x14ac:dyDescent="0.35">
      <c r="A11" s="93" t="s">
        <v>270</v>
      </c>
      <c r="B11" s="93" t="s">
        <v>271</v>
      </c>
      <c r="C11" s="94">
        <v>32</v>
      </c>
      <c r="D11" s="94">
        <v>10</v>
      </c>
      <c r="E11" s="95">
        <v>29736</v>
      </c>
      <c r="G11" s="95">
        <v>37771</v>
      </c>
    </row>
    <row r="12" spans="1:9" x14ac:dyDescent="0.35">
      <c r="A12" s="93" t="s">
        <v>272</v>
      </c>
      <c r="B12" s="93" t="s">
        <v>273</v>
      </c>
      <c r="C12" s="94">
        <v>31</v>
      </c>
      <c r="D12" s="94">
        <v>11</v>
      </c>
      <c r="E12" s="95">
        <v>30101</v>
      </c>
      <c r="G12" s="95">
        <v>37406</v>
      </c>
    </row>
    <row r="13" spans="1:9" x14ac:dyDescent="0.35">
      <c r="A13" s="93" t="s">
        <v>274</v>
      </c>
      <c r="B13" s="93" t="s">
        <v>275</v>
      </c>
      <c r="C13" s="94">
        <v>26</v>
      </c>
      <c r="D13" s="94">
        <v>5</v>
      </c>
      <c r="E13" s="95">
        <v>31927</v>
      </c>
      <c r="G13" s="95">
        <v>39597</v>
      </c>
    </row>
    <row r="14" spans="1:9" x14ac:dyDescent="0.35">
      <c r="A14" s="93" t="s">
        <v>276</v>
      </c>
      <c r="B14" s="93" t="s">
        <v>101</v>
      </c>
      <c r="C14" s="94">
        <v>29</v>
      </c>
      <c r="D14" s="94">
        <v>9</v>
      </c>
      <c r="E14" s="95">
        <v>30831</v>
      </c>
      <c r="G14" s="95">
        <v>38136</v>
      </c>
    </row>
    <row r="16" spans="1:9" ht="15" customHeight="1" x14ac:dyDescent="0.35">
      <c r="A16" s="87" t="s">
        <v>277</v>
      </c>
      <c r="B16" s="87"/>
      <c r="C16" s="87"/>
      <c r="D16" s="87"/>
      <c r="E16" s="87"/>
      <c r="F16" s="87"/>
      <c r="G16" s="87"/>
      <c r="H16" s="87"/>
      <c r="I16" s="87"/>
    </row>
    <row r="17" spans="1:9" x14ac:dyDescent="0.35">
      <c r="A17" s="87"/>
      <c r="B17" s="87"/>
      <c r="C17" s="87"/>
      <c r="D17" s="87"/>
      <c r="E17" s="87"/>
      <c r="F17" s="87"/>
      <c r="G17" s="87"/>
      <c r="H17" s="87"/>
      <c r="I17" s="87"/>
    </row>
    <row r="18" spans="1:9" x14ac:dyDescent="0.35">
      <c r="A18" s="87"/>
      <c r="B18" s="87"/>
      <c r="C18" s="87"/>
      <c r="D18" s="87"/>
      <c r="E18" s="87"/>
      <c r="F18" s="87"/>
      <c r="G18" s="87"/>
      <c r="H18" s="87"/>
      <c r="I18" s="87"/>
    </row>
    <row r="19" spans="1:9" x14ac:dyDescent="0.35">
      <c r="A19" s="87"/>
      <c r="B19" s="87"/>
      <c r="C19" s="87"/>
      <c r="D19" s="87"/>
      <c r="E19" s="87"/>
      <c r="F19" s="87"/>
      <c r="G19" s="87"/>
      <c r="H19" s="87"/>
      <c r="I19" s="87"/>
    </row>
    <row r="20" spans="1:9" x14ac:dyDescent="0.35">
      <c r="A20" s="87"/>
      <c r="B20" s="87"/>
      <c r="C20" s="87"/>
      <c r="D20" s="87"/>
      <c r="E20" s="87"/>
      <c r="F20" s="87"/>
      <c r="G20" s="87"/>
      <c r="H20" s="87"/>
      <c r="I20" s="87"/>
    </row>
    <row r="21" spans="1:9" x14ac:dyDescent="0.35">
      <c r="A21" s="87"/>
      <c r="B21" s="87"/>
      <c r="C21" s="87"/>
      <c r="D21" s="87"/>
      <c r="E21" s="87"/>
      <c r="F21" s="87"/>
      <c r="G21" s="87"/>
      <c r="H21" s="87"/>
      <c r="I21" s="87"/>
    </row>
    <row r="22" spans="1:9" x14ac:dyDescent="0.35">
      <c r="A22" s="87"/>
      <c r="B22" s="87"/>
      <c r="C22" s="87"/>
      <c r="D22" s="87"/>
      <c r="E22" s="87"/>
      <c r="F22" s="87"/>
      <c r="G22" s="87"/>
      <c r="H22" s="87"/>
      <c r="I22" s="87"/>
    </row>
    <row r="23" spans="1:9" x14ac:dyDescent="0.35">
      <c r="A23" s="87"/>
      <c r="B23" s="87"/>
      <c r="C23" s="87"/>
      <c r="D23" s="87"/>
      <c r="E23" s="87"/>
      <c r="F23" s="87"/>
      <c r="G23" s="87"/>
      <c r="H23" s="87"/>
      <c r="I23" s="87"/>
    </row>
    <row r="24" spans="1:9" x14ac:dyDescent="0.35">
      <c r="A24" s="87"/>
      <c r="B24" s="87"/>
      <c r="C24" s="87"/>
      <c r="D24" s="87"/>
      <c r="E24" s="87"/>
      <c r="F24" s="87"/>
      <c r="G24" s="87"/>
      <c r="H24" s="87"/>
      <c r="I24" s="87"/>
    </row>
    <row r="25" spans="1:9" x14ac:dyDescent="0.35">
      <c r="A25" s="87"/>
      <c r="B25" s="87"/>
      <c r="C25" s="87"/>
      <c r="D25" s="87"/>
      <c r="E25" s="87"/>
      <c r="F25" s="87"/>
      <c r="G25" s="87"/>
      <c r="H25" s="87"/>
      <c r="I25" s="87"/>
    </row>
    <row r="26" spans="1:9" x14ac:dyDescent="0.35">
      <c r="A26" s="87"/>
      <c r="B26" s="87"/>
      <c r="C26" s="87"/>
      <c r="D26" s="87"/>
      <c r="E26" s="87"/>
      <c r="F26" s="87"/>
      <c r="G26" s="87"/>
      <c r="H26" s="87"/>
      <c r="I26" s="87"/>
    </row>
    <row r="27" spans="1:9" x14ac:dyDescent="0.35">
      <c r="A27" s="87"/>
      <c r="B27" s="87"/>
      <c r="C27" s="87"/>
      <c r="D27" s="87"/>
      <c r="E27" s="87"/>
      <c r="F27" s="87"/>
      <c r="G27" s="87"/>
      <c r="H27" s="87"/>
      <c r="I27" s="87"/>
    </row>
    <row r="28" spans="1:9" x14ac:dyDescent="0.35">
      <c r="A28" s="73"/>
      <c r="B28" s="73"/>
      <c r="C28" s="73"/>
      <c r="D28" s="73"/>
      <c r="E28" s="73"/>
      <c r="F28" s="73"/>
      <c r="G28" s="73"/>
      <c r="H28" s="73"/>
      <c r="I28" s="73"/>
    </row>
    <row r="29" spans="1:9" x14ac:dyDescent="0.35">
      <c r="A29" s="73"/>
      <c r="B29" s="73"/>
      <c r="C29" s="73"/>
      <c r="D29" s="73"/>
      <c r="E29" s="73"/>
      <c r="F29" s="73"/>
      <c r="G29" s="73"/>
      <c r="H29" s="73"/>
      <c r="I29" s="73"/>
    </row>
  </sheetData>
  <mergeCells count="3">
    <mergeCell ref="C4:D4"/>
    <mergeCell ref="E4:H4"/>
    <mergeCell ref="A16:I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2" sqref="D2"/>
    </sheetView>
  </sheetViews>
  <sheetFormatPr defaultRowHeight="14.5" x14ac:dyDescent="0.35"/>
  <cols>
    <col min="1" max="1" width="18.1796875" customWidth="1"/>
  </cols>
  <sheetData>
    <row r="1" spans="1:4" x14ac:dyDescent="0.35">
      <c r="A1" s="9" t="s">
        <v>14</v>
      </c>
      <c r="C1" t="s">
        <v>14</v>
      </c>
      <c r="D1" t="s">
        <v>15</v>
      </c>
    </row>
    <row r="2" spans="1:4" x14ac:dyDescent="0.35">
      <c r="A2" t="s">
        <v>16</v>
      </c>
      <c r="B2" t="s">
        <v>17</v>
      </c>
      <c r="C2" t="s">
        <v>18</v>
      </c>
      <c r="D2" t="s">
        <v>19</v>
      </c>
    </row>
    <row r="3" spans="1:4" x14ac:dyDescent="0.35">
      <c r="A3" t="s">
        <v>20</v>
      </c>
      <c r="B3" t="s">
        <v>21</v>
      </c>
      <c r="C3" t="s">
        <v>22</v>
      </c>
      <c r="D3" t="s">
        <v>23</v>
      </c>
    </row>
    <row r="4" spans="1:4" x14ac:dyDescent="0.35">
      <c r="A4" t="s">
        <v>24</v>
      </c>
      <c r="B4" t="s">
        <v>25</v>
      </c>
      <c r="C4" t="s">
        <v>26</v>
      </c>
      <c r="D4" t="s">
        <v>27</v>
      </c>
    </row>
    <row r="5" spans="1:4" x14ac:dyDescent="0.35">
      <c r="A5" t="s">
        <v>28</v>
      </c>
      <c r="B5" t="s">
        <v>29</v>
      </c>
      <c r="C5" t="s">
        <v>30</v>
      </c>
      <c r="D5" t="s">
        <v>31</v>
      </c>
    </row>
    <row r="6" spans="1:4" x14ac:dyDescent="0.35">
      <c r="A6" t="s">
        <v>32</v>
      </c>
      <c r="B6" t="s">
        <v>33</v>
      </c>
      <c r="C6" t="s">
        <v>34</v>
      </c>
      <c r="D6" t="s">
        <v>35</v>
      </c>
    </row>
    <row r="7" spans="1:4" x14ac:dyDescent="0.35">
      <c r="A7" t="s">
        <v>36</v>
      </c>
      <c r="B7" t="s">
        <v>37</v>
      </c>
      <c r="C7" t="s">
        <v>38</v>
      </c>
      <c r="D7" t="s">
        <v>39</v>
      </c>
    </row>
    <row r="8" spans="1:4" x14ac:dyDescent="0.35">
      <c r="A8" t="s">
        <v>40</v>
      </c>
      <c r="B8" t="s">
        <v>41</v>
      </c>
      <c r="C8" t="s">
        <v>42</v>
      </c>
      <c r="D8" t="s">
        <v>43</v>
      </c>
    </row>
    <row r="9" spans="1:4" x14ac:dyDescent="0.35">
      <c r="A9" t="s">
        <v>44</v>
      </c>
      <c r="B9" t="s">
        <v>45</v>
      </c>
      <c r="C9" t="s">
        <v>46</v>
      </c>
      <c r="D9" t="s">
        <v>47</v>
      </c>
    </row>
    <row r="10" spans="1:4" x14ac:dyDescent="0.35">
      <c r="A10" t="s">
        <v>48</v>
      </c>
      <c r="B10" t="s">
        <v>49</v>
      </c>
      <c r="C10" t="s">
        <v>50</v>
      </c>
      <c r="D10" t="s">
        <v>51</v>
      </c>
    </row>
    <row r="11" spans="1:4" x14ac:dyDescent="0.35">
      <c r="A11" t="s">
        <v>52</v>
      </c>
      <c r="B11" t="s">
        <v>21</v>
      </c>
      <c r="C11" t="s">
        <v>53</v>
      </c>
      <c r="D11" t="s">
        <v>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 sqref="C2"/>
    </sheetView>
  </sheetViews>
  <sheetFormatPr defaultRowHeight="14.5" x14ac:dyDescent="0.35"/>
  <cols>
    <col min="1" max="1" width="15.7265625" customWidth="1"/>
    <col min="2" max="2" width="37" customWidth="1"/>
  </cols>
  <sheetData>
    <row r="1" spans="1:3" x14ac:dyDescent="0.35">
      <c r="A1" s="9" t="s">
        <v>14</v>
      </c>
      <c r="B1" s="9" t="s">
        <v>55</v>
      </c>
    </row>
    <row r="2" spans="1:3" x14ac:dyDescent="0.35">
      <c r="A2" t="s">
        <v>16</v>
      </c>
      <c r="B2" s="10" t="s">
        <v>56</v>
      </c>
      <c r="C2" t="s">
        <v>57</v>
      </c>
    </row>
    <row r="3" spans="1:3" x14ac:dyDescent="0.35">
      <c r="A3" t="s">
        <v>20</v>
      </c>
      <c r="B3" s="10" t="s">
        <v>58</v>
      </c>
      <c r="C3" t="s">
        <v>59</v>
      </c>
    </row>
    <row r="4" spans="1:3" x14ac:dyDescent="0.35">
      <c r="A4" t="s">
        <v>24</v>
      </c>
      <c r="B4" s="10" t="s">
        <v>60</v>
      </c>
      <c r="C4" t="s">
        <v>61</v>
      </c>
    </row>
    <row r="5" spans="1:3" x14ac:dyDescent="0.35">
      <c r="A5" t="s">
        <v>28</v>
      </c>
      <c r="B5" s="10" t="s">
        <v>62</v>
      </c>
      <c r="C5" t="s">
        <v>63</v>
      </c>
    </row>
    <row r="6" spans="1:3" x14ac:dyDescent="0.35">
      <c r="A6" t="s">
        <v>32</v>
      </c>
      <c r="B6" s="10" t="s">
        <v>64</v>
      </c>
      <c r="C6" t="s">
        <v>65</v>
      </c>
    </row>
    <row r="7" spans="1:3" x14ac:dyDescent="0.35">
      <c r="A7" t="s">
        <v>36</v>
      </c>
      <c r="B7" s="10" t="s">
        <v>66</v>
      </c>
      <c r="C7" t="s">
        <v>67</v>
      </c>
    </row>
    <row r="8" spans="1:3" x14ac:dyDescent="0.35">
      <c r="A8" t="s">
        <v>40</v>
      </c>
      <c r="B8" s="10" t="s">
        <v>68</v>
      </c>
      <c r="C8" t="s">
        <v>69</v>
      </c>
    </row>
    <row r="9" spans="1:3" x14ac:dyDescent="0.35">
      <c r="A9" t="s">
        <v>44</v>
      </c>
      <c r="B9" s="10" t="s">
        <v>70</v>
      </c>
      <c r="C9" t="s">
        <v>71</v>
      </c>
    </row>
    <row r="10" spans="1:3" x14ac:dyDescent="0.35">
      <c r="A10" t="s">
        <v>48</v>
      </c>
      <c r="B10" s="10" t="s">
        <v>72</v>
      </c>
      <c r="C10" t="s">
        <v>73</v>
      </c>
    </row>
    <row r="11" spans="1:3" x14ac:dyDescent="0.35">
      <c r="A11" t="s">
        <v>52</v>
      </c>
      <c r="B11" s="10" t="s">
        <v>74</v>
      </c>
      <c r="C11"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RowHeight="14.5" x14ac:dyDescent="0.35"/>
  <cols>
    <col min="1" max="1" width="16.54296875" customWidth="1"/>
    <col min="2" max="2" width="9.7265625" customWidth="1"/>
    <col min="3" max="3" width="11.7265625" customWidth="1"/>
    <col min="4" max="4" width="7.7265625" customWidth="1"/>
    <col min="5" max="5" width="11.26953125" customWidth="1"/>
    <col min="6" max="6" width="17.81640625" customWidth="1"/>
  </cols>
  <sheetData>
    <row r="1" spans="1:8" ht="18.5" x14ac:dyDescent="0.45">
      <c r="A1" s="69" t="s">
        <v>0</v>
      </c>
    </row>
    <row r="2" spans="1:8" ht="15" thickBot="1" x14ac:dyDescent="0.4">
      <c r="A2" s="71" t="s">
        <v>232</v>
      </c>
      <c r="E2" s="16" t="s">
        <v>233</v>
      </c>
      <c r="F2" s="17" t="s">
        <v>234</v>
      </c>
    </row>
    <row r="3" spans="1:8" x14ac:dyDescent="0.35">
      <c r="E3" s="82" t="s">
        <v>235</v>
      </c>
      <c r="F3" s="83">
        <v>44.56</v>
      </c>
    </row>
    <row r="4" spans="1:8" ht="15" thickBot="1" x14ac:dyDescent="0.4">
      <c r="B4" s="17" t="s">
        <v>236</v>
      </c>
      <c r="C4" s="17" t="s">
        <v>237</v>
      </c>
      <c r="E4" s="82" t="s">
        <v>238</v>
      </c>
      <c r="F4" s="83">
        <v>100.67</v>
      </c>
    </row>
    <row r="5" spans="1:8" x14ac:dyDescent="0.35">
      <c r="A5" s="84" t="s">
        <v>239</v>
      </c>
      <c r="E5" s="82" t="s">
        <v>240</v>
      </c>
      <c r="F5" s="83">
        <v>2544.9</v>
      </c>
    </row>
    <row r="6" spans="1:8" x14ac:dyDescent="0.35">
      <c r="A6" s="84" t="s">
        <v>241</v>
      </c>
      <c r="C6" s="85" t="e">
        <f>B6/B5</f>
        <v>#DIV/0!</v>
      </c>
      <c r="E6" s="82" t="s">
        <v>242</v>
      </c>
      <c r="F6" s="83">
        <v>54.22</v>
      </c>
    </row>
    <row r="7" spans="1:8" x14ac:dyDescent="0.35">
      <c r="A7" s="84" t="s">
        <v>243</v>
      </c>
      <c r="C7" s="85">
        <f>IF(B6=0,0,B7/B6)</f>
        <v>0</v>
      </c>
      <c r="E7" s="82" t="s">
        <v>244</v>
      </c>
      <c r="F7" s="83">
        <v>399.55</v>
      </c>
    </row>
    <row r="8" spans="1:8" x14ac:dyDescent="0.35">
      <c r="E8" s="82" t="s">
        <v>245</v>
      </c>
      <c r="F8" s="83">
        <v>342.78</v>
      </c>
    </row>
    <row r="9" spans="1:8" x14ac:dyDescent="0.35">
      <c r="E9" s="82" t="s">
        <v>246</v>
      </c>
      <c r="F9" s="83">
        <v>4453.66</v>
      </c>
    </row>
    <row r="10" spans="1:8" x14ac:dyDescent="0.35">
      <c r="E10" s="82" t="s">
        <v>247</v>
      </c>
      <c r="F10" s="83">
        <v>43.77</v>
      </c>
    </row>
    <row r="11" spans="1:8" x14ac:dyDescent="0.35">
      <c r="E11" s="82" t="s">
        <v>248</v>
      </c>
      <c r="F11" s="83">
        <v>434.99</v>
      </c>
    </row>
    <row r="12" spans="1:8" x14ac:dyDescent="0.35">
      <c r="E12" s="82" t="s">
        <v>249</v>
      </c>
      <c r="F12" s="83">
        <v>128.33000000000001</v>
      </c>
    </row>
    <row r="13" spans="1:8" x14ac:dyDescent="0.35">
      <c r="E13" s="82" t="s">
        <v>250</v>
      </c>
      <c r="F13" s="83">
        <v>654.63</v>
      </c>
    </row>
    <row r="14" spans="1:8" x14ac:dyDescent="0.35">
      <c r="E14" s="82" t="s">
        <v>251</v>
      </c>
      <c r="F14" s="83">
        <v>522.79</v>
      </c>
    </row>
    <row r="15" spans="1:8" x14ac:dyDescent="0.35">
      <c r="E15" s="22"/>
      <c r="F15" s="86"/>
    </row>
    <row r="16" spans="1:8" ht="15" customHeight="1" x14ac:dyDescent="0.35">
      <c r="A16" s="87" t="s">
        <v>252</v>
      </c>
      <c r="B16" s="87"/>
      <c r="C16" s="87"/>
      <c r="D16" s="87"/>
      <c r="E16" s="87"/>
      <c r="F16" s="87"/>
      <c r="G16" s="87"/>
      <c r="H16" s="87"/>
    </row>
    <row r="17" spans="1:8" x14ac:dyDescent="0.35">
      <c r="A17" s="87"/>
      <c r="B17" s="87"/>
      <c r="C17" s="87"/>
      <c r="D17" s="87"/>
      <c r="E17" s="87"/>
      <c r="F17" s="87"/>
      <c r="G17" s="87"/>
      <c r="H17" s="87"/>
    </row>
    <row r="18" spans="1:8" x14ac:dyDescent="0.35">
      <c r="A18" s="87"/>
      <c r="B18" s="87"/>
      <c r="C18" s="87"/>
      <c r="D18" s="87"/>
      <c r="E18" s="87"/>
      <c r="F18" s="87"/>
      <c r="G18" s="87"/>
      <c r="H18" s="87"/>
    </row>
    <row r="19" spans="1:8" x14ac:dyDescent="0.35">
      <c r="A19" s="87"/>
      <c r="B19" s="87"/>
      <c r="C19" s="87"/>
      <c r="D19" s="87"/>
      <c r="E19" s="87"/>
      <c r="F19" s="87"/>
      <c r="G19" s="87"/>
      <c r="H19" s="87"/>
    </row>
    <row r="20" spans="1:8" x14ac:dyDescent="0.35">
      <c r="A20" s="87"/>
      <c r="B20" s="87"/>
      <c r="C20" s="87"/>
      <c r="D20" s="87"/>
      <c r="E20" s="87"/>
      <c r="F20" s="87"/>
      <c r="G20" s="87"/>
      <c r="H20" s="87"/>
    </row>
    <row r="21" spans="1:8" x14ac:dyDescent="0.35">
      <c r="A21" s="87"/>
      <c r="B21" s="87"/>
      <c r="C21" s="87"/>
      <c r="D21" s="87"/>
      <c r="E21" s="87"/>
      <c r="F21" s="87"/>
      <c r="G21" s="87"/>
      <c r="H21" s="87"/>
    </row>
    <row r="22" spans="1:8" x14ac:dyDescent="0.35">
      <c r="A22" s="87"/>
      <c r="B22" s="87"/>
      <c r="C22" s="87"/>
      <c r="D22" s="87"/>
      <c r="E22" s="87"/>
      <c r="F22" s="87"/>
      <c r="G22" s="87"/>
      <c r="H22" s="87"/>
    </row>
    <row r="23" spans="1:8" x14ac:dyDescent="0.35">
      <c r="A23" s="87"/>
      <c r="B23" s="87"/>
      <c r="C23" s="87"/>
      <c r="D23" s="87"/>
      <c r="E23" s="87"/>
      <c r="F23" s="87"/>
      <c r="G23" s="87"/>
      <c r="H23" s="87"/>
    </row>
    <row r="24" spans="1:8" x14ac:dyDescent="0.35">
      <c r="A24" s="88"/>
      <c r="B24" s="88"/>
      <c r="C24" s="88"/>
      <c r="D24" s="88"/>
      <c r="E24" s="88"/>
      <c r="F24" s="88"/>
      <c r="G24" s="88"/>
      <c r="H24" s="88"/>
    </row>
    <row r="25" spans="1:8" x14ac:dyDescent="0.35">
      <c r="A25" s="88"/>
      <c r="B25" s="88"/>
      <c r="C25" s="88"/>
      <c r="D25" s="88"/>
      <c r="E25" s="88"/>
      <c r="F25" s="88"/>
      <c r="G25" s="88"/>
      <c r="H25" s="88"/>
    </row>
  </sheetData>
  <mergeCells count="1">
    <mergeCell ref="A16: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workbookViewId="0"/>
  </sheetViews>
  <sheetFormatPr defaultRowHeight="14.5" x14ac:dyDescent="0.35"/>
  <cols>
    <col min="1" max="2" width="12.7265625" customWidth="1"/>
    <col min="3" max="3" width="16.81640625" customWidth="1"/>
    <col min="4" max="5" width="15.7265625" customWidth="1"/>
  </cols>
  <sheetData>
    <row r="1" spans="1:11" ht="18.5" x14ac:dyDescent="0.45">
      <c r="A1" s="69" t="s">
        <v>0</v>
      </c>
      <c r="B1" s="70"/>
      <c r="C1" s="15"/>
      <c r="D1" s="15"/>
      <c r="E1" s="15"/>
    </row>
    <row r="2" spans="1:11" ht="15" customHeight="1" x14ac:dyDescent="0.35">
      <c r="A2" s="71" t="s">
        <v>208</v>
      </c>
      <c r="B2" s="71"/>
      <c r="C2" s="15"/>
      <c r="D2" s="71" t="s">
        <v>209</v>
      </c>
      <c r="E2" s="72">
        <v>34000</v>
      </c>
      <c r="G2" s="73"/>
      <c r="H2" s="73"/>
      <c r="I2" s="73"/>
      <c r="J2" s="73"/>
      <c r="K2" s="73"/>
    </row>
    <row r="3" spans="1:11" x14ac:dyDescent="0.35">
      <c r="A3" s="15"/>
      <c r="B3" s="15"/>
      <c r="C3" s="15"/>
      <c r="D3" s="71" t="s">
        <v>210</v>
      </c>
      <c r="E3" s="74">
        <v>0.05</v>
      </c>
      <c r="G3" s="73"/>
      <c r="H3" s="73"/>
      <c r="I3" s="73"/>
      <c r="J3" s="73"/>
      <c r="K3" s="73"/>
    </row>
    <row r="4" spans="1:11" x14ac:dyDescent="0.35">
      <c r="A4" s="15"/>
      <c r="B4" s="15"/>
      <c r="C4" s="15"/>
      <c r="D4" s="15"/>
      <c r="E4" s="15"/>
      <c r="G4" s="73"/>
      <c r="H4" s="73"/>
      <c r="I4" s="73"/>
      <c r="J4" s="73"/>
      <c r="K4" s="73"/>
    </row>
    <row r="5" spans="1:11" x14ac:dyDescent="0.35">
      <c r="A5" s="75" t="s">
        <v>211</v>
      </c>
      <c r="B5" s="75"/>
      <c r="C5" s="76" t="s">
        <v>212</v>
      </c>
      <c r="D5" s="77" t="s">
        <v>213</v>
      </c>
      <c r="E5" s="78" t="s">
        <v>210</v>
      </c>
      <c r="G5" s="73"/>
      <c r="H5" s="73"/>
      <c r="I5" s="73"/>
      <c r="J5" s="73"/>
      <c r="K5" s="73"/>
    </row>
    <row r="6" spans="1:11" x14ac:dyDescent="0.35">
      <c r="A6" s="15"/>
      <c r="B6" s="15"/>
      <c r="C6" s="15"/>
      <c r="D6" s="15"/>
      <c r="E6" s="15"/>
      <c r="G6" s="73"/>
      <c r="H6" s="73"/>
      <c r="I6" s="73"/>
      <c r="J6" s="73"/>
      <c r="K6" s="73"/>
    </row>
    <row r="7" spans="1:11" x14ac:dyDescent="0.35">
      <c r="A7" s="15" t="s">
        <v>214</v>
      </c>
      <c r="B7" s="15" t="s">
        <v>215</v>
      </c>
      <c r="C7" s="72">
        <v>45000</v>
      </c>
      <c r="D7" s="79"/>
      <c r="E7" s="72"/>
      <c r="G7" s="73"/>
      <c r="H7" s="73"/>
      <c r="I7" s="73"/>
      <c r="J7" s="73"/>
      <c r="K7" s="73"/>
    </row>
    <row r="8" spans="1:11" x14ac:dyDescent="0.35">
      <c r="A8" s="15" t="s">
        <v>216</v>
      </c>
      <c r="B8" s="15" t="s">
        <v>217</v>
      </c>
      <c r="C8" s="72">
        <v>25000</v>
      </c>
      <c r="D8" s="80"/>
      <c r="E8" s="72"/>
      <c r="G8" s="73"/>
      <c r="H8" s="73"/>
      <c r="I8" s="73"/>
      <c r="J8" s="73"/>
      <c r="K8" s="73"/>
    </row>
    <row r="9" spans="1:11" x14ac:dyDescent="0.35">
      <c r="A9" s="15" t="s">
        <v>218</v>
      </c>
      <c r="B9" s="15" t="s">
        <v>219</v>
      </c>
      <c r="C9" s="72">
        <v>27800</v>
      </c>
      <c r="D9" s="80"/>
      <c r="E9" s="72"/>
      <c r="G9" s="73"/>
      <c r="H9" s="73"/>
      <c r="I9" s="73"/>
      <c r="J9" s="73"/>
      <c r="K9" s="73"/>
    </row>
    <row r="10" spans="1:11" x14ac:dyDescent="0.35">
      <c r="A10" s="15" t="s">
        <v>220</v>
      </c>
      <c r="B10" s="15" t="s">
        <v>221</v>
      </c>
      <c r="C10" s="72">
        <v>34000</v>
      </c>
      <c r="D10" s="80"/>
      <c r="E10" s="72"/>
      <c r="G10" s="73"/>
      <c r="H10" s="73"/>
      <c r="I10" s="73"/>
      <c r="J10" s="73"/>
      <c r="K10" s="73"/>
    </row>
    <row r="11" spans="1:11" x14ac:dyDescent="0.35">
      <c r="A11" s="15" t="s">
        <v>222</v>
      </c>
      <c r="B11" s="15" t="s">
        <v>223</v>
      </c>
      <c r="C11" s="72">
        <v>18350</v>
      </c>
      <c r="D11" s="80"/>
      <c r="E11" s="72"/>
      <c r="G11" s="73"/>
      <c r="H11" s="73"/>
      <c r="I11" s="73"/>
      <c r="J11" s="73"/>
      <c r="K11" s="73"/>
    </row>
    <row r="12" spans="1:11" x14ac:dyDescent="0.35">
      <c r="A12" s="15" t="s">
        <v>224</v>
      </c>
      <c r="B12" s="15" t="s">
        <v>225</v>
      </c>
      <c r="C12" s="72">
        <v>12500</v>
      </c>
      <c r="D12" s="80"/>
      <c r="E12" s="72"/>
      <c r="G12" s="73"/>
      <c r="H12" s="73"/>
      <c r="I12" s="73"/>
      <c r="J12" s="73"/>
      <c r="K12" s="73"/>
    </row>
    <row r="13" spans="1:11" x14ac:dyDescent="0.35">
      <c r="A13" s="15" t="s">
        <v>226</v>
      </c>
      <c r="B13" s="15" t="s">
        <v>227</v>
      </c>
      <c r="C13" s="72">
        <v>75880</v>
      </c>
      <c r="D13" s="80"/>
      <c r="E13" s="72"/>
      <c r="G13" s="73"/>
      <c r="H13" s="73"/>
      <c r="I13" s="73"/>
      <c r="J13" s="73"/>
      <c r="K13" s="73"/>
    </row>
    <row r="14" spans="1:11" x14ac:dyDescent="0.35">
      <c r="A14" s="15" t="s">
        <v>228</v>
      </c>
      <c r="B14" s="15" t="s">
        <v>229</v>
      </c>
      <c r="C14" s="72">
        <v>43778</v>
      </c>
      <c r="D14" s="80"/>
      <c r="E14" s="72"/>
      <c r="G14" s="73"/>
      <c r="H14" s="73"/>
      <c r="I14" s="73"/>
      <c r="J14" s="73"/>
      <c r="K14" s="73"/>
    </row>
    <row r="15" spans="1:11" x14ac:dyDescent="0.35">
      <c r="A15" s="15" t="s">
        <v>25</v>
      </c>
      <c r="B15" s="15" t="s">
        <v>230</v>
      </c>
      <c r="C15" s="72">
        <v>23400</v>
      </c>
      <c r="D15" s="80"/>
      <c r="E15" s="72"/>
      <c r="G15" s="73"/>
      <c r="H15" s="73"/>
      <c r="I15" s="73"/>
      <c r="J15" s="73"/>
      <c r="K15" s="73"/>
    </row>
    <row r="16" spans="1:11" x14ac:dyDescent="0.35">
      <c r="G16" s="73"/>
      <c r="H16" s="73"/>
      <c r="I16" s="73"/>
      <c r="J16" s="73"/>
      <c r="K16" s="73"/>
    </row>
    <row r="17" spans="1:11" ht="15" customHeight="1" x14ac:dyDescent="0.35">
      <c r="A17" s="81" t="s">
        <v>231</v>
      </c>
      <c r="B17" s="81"/>
      <c r="C17" s="81"/>
      <c r="D17" s="81"/>
      <c r="E17" s="81"/>
      <c r="G17" s="73"/>
      <c r="H17" s="73"/>
      <c r="I17" s="73"/>
      <c r="J17" s="73"/>
      <c r="K17" s="73"/>
    </row>
    <row r="18" spans="1:11" x14ac:dyDescent="0.35">
      <c r="A18" s="81"/>
      <c r="B18" s="81"/>
      <c r="C18" s="81"/>
      <c r="D18" s="81"/>
      <c r="E18" s="81"/>
    </row>
    <row r="19" spans="1:11" x14ac:dyDescent="0.35">
      <c r="A19" s="81"/>
      <c r="B19" s="81"/>
      <c r="C19" s="81"/>
      <c r="D19" s="81"/>
      <c r="E19" s="81"/>
    </row>
    <row r="20" spans="1:11" x14ac:dyDescent="0.35">
      <c r="A20" s="81"/>
      <c r="B20" s="81"/>
      <c r="C20" s="81"/>
      <c r="D20" s="81"/>
      <c r="E20" s="81"/>
    </row>
    <row r="21" spans="1:11" x14ac:dyDescent="0.35">
      <c r="A21" s="81"/>
      <c r="B21" s="81"/>
      <c r="C21" s="81"/>
      <c r="D21" s="81"/>
      <c r="E21" s="81"/>
    </row>
    <row r="22" spans="1:11" x14ac:dyDescent="0.35">
      <c r="A22" s="81"/>
      <c r="B22" s="81"/>
      <c r="C22" s="81"/>
      <c r="D22" s="81"/>
      <c r="E22" s="81"/>
    </row>
    <row r="23" spans="1:11" x14ac:dyDescent="0.35">
      <c r="A23" s="81"/>
      <c r="B23" s="81"/>
      <c r="C23" s="81"/>
      <c r="D23" s="81"/>
      <c r="E23" s="81"/>
    </row>
    <row r="24" spans="1:11" x14ac:dyDescent="0.35">
      <c r="A24" s="81"/>
      <c r="B24" s="81"/>
      <c r="C24" s="81"/>
      <c r="D24" s="81"/>
      <c r="E24" s="81"/>
    </row>
    <row r="25" spans="1:11" x14ac:dyDescent="0.35">
      <c r="A25" s="81"/>
      <c r="B25" s="81"/>
      <c r="C25" s="81"/>
      <c r="D25" s="81"/>
      <c r="E25" s="81"/>
    </row>
    <row r="26" spans="1:11" x14ac:dyDescent="0.35">
      <c r="A26" s="81"/>
      <c r="B26" s="81"/>
      <c r="C26" s="81"/>
      <c r="D26" s="81"/>
      <c r="E26" s="81"/>
    </row>
  </sheetData>
  <mergeCells count="1">
    <mergeCell ref="A17:E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25" workbookViewId="0">
      <selection activeCell="A4" sqref="A4"/>
    </sheetView>
  </sheetViews>
  <sheetFormatPr defaultRowHeight="14.5" x14ac:dyDescent="0.35"/>
  <cols>
    <col min="1" max="1" width="5.1796875" style="22" customWidth="1"/>
    <col min="2" max="2" width="12.1796875" style="57" customWidth="1"/>
    <col min="3" max="3" width="23.26953125" style="57" customWidth="1"/>
    <col min="4" max="4" width="16.7265625" bestFit="1" customWidth="1"/>
    <col min="5" max="5" width="14.26953125" customWidth="1"/>
    <col min="6" max="6" width="18.7265625" style="22" customWidth="1"/>
    <col min="7" max="7" width="18.7265625" style="57" customWidth="1"/>
    <col min="8" max="8" width="17.7265625" customWidth="1"/>
  </cols>
  <sheetData>
    <row r="1" spans="1:8" ht="18" x14ac:dyDescent="0.4">
      <c r="A1" s="55" t="s">
        <v>188</v>
      </c>
      <c r="B1" s="56"/>
      <c r="C1" s="56"/>
    </row>
    <row r="2" spans="1:8" x14ac:dyDescent="0.35">
      <c r="A2" s="58" t="s">
        <v>189</v>
      </c>
      <c r="B2" s="59"/>
      <c r="C2" s="59"/>
    </row>
    <row r="4" spans="1:8" x14ac:dyDescent="0.35">
      <c r="A4" s="60" t="s">
        <v>190</v>
      </c>
      <c r="B4" s="61" t="s">
        <v>191</v>
      </c>
      <c r="C4" s="61" t="s">
        <v>192</v>
      </c>
      <c r="D4" s="62" t="s">
        <v>109</v>
      </c>
      <c r="E4" s="63" t="s">
        <v>193</v>
      </c>
      <c r="F4" s="60" t="s">
        <v>194</v>
      </c>
      <c r="G4" s="61" t="s">
        <v>195</v>
      </c>
      <c r="H4" s="64"/>
    </row>
    <row r="5" spans="1:8" x14ac:dyDescent="0.35">
      <c r="A5" s="22">
        <v>1</v>
      </c>
      <c r="B5" s="65" t="s">
        <v>2</v>
      </c>
      <c r="C5" s="65" t="s">
        <v>196</v>
      </c>
      <c r="D5" t="s">
        <v>153</v>
      </c>
      <c r="E5" s="7">
        <v>3500</v>
      </c>
      <c r="F5" s="66" t="s">
        <v>197</v>
      </c>
      <c r="G5" s="67" t="s">
        <v>198</v>
      </c>
      <c r="H5" s="68"/>
    </row>
    <row r="6" spans="1:8" x14ac:dyDescent="0.35">
      <c r="A6" s="22">
        <v>2</v>
      </c>
      <c r="B6" s="65" t="s">
        <v>2</v>
      </c>
      <c r="C6" s="65" t="s">
        <v>199</v>
      </c>
      <c r="D6" t="s">
        <v>111</v>
      </c>
      <c r="E6" s="7">
        <v>15900</v>
      </c>
      <c r="F6" s="66" t="s">
        <v>200</v>
      </c>
      <c r="G6" s="67" t="s">
        <v>201</v>
      </c>
      <c r="H6" s="68"/>
    </row>
    <row r="7" spans="1:8" x14ac:dyDescent="0.35">
      <c r="A7" s="22">
        <v>3</v>
      </c>
      <c r="B7" s="65" t="s">
        <v>2</v>
      </c>
      <c r="C7" s="65" t="s">
        <v>202</v>
      </c>
      <c r="D7" t="s">
        <v>153</v>
      </c>
      <c r="E7" s="7">
        <v>12500</v>
      </c>
      <c r="F7" s="66" t="s">
        <v>203</v>
      </c>
      <c r="G7" s="67" t="s">
        <v>201</v>
      </c>
      <c r="H7" s="68"/>
    </row>
    <row r="8" spans="1:8" x14ac:dyDescent="0.35">
      <c r="A8" s="22">
        <v>4</v>
      </c>
      <c r="B8" s="65" t="s">
        <v>2</v>
      </c>
      <c r="C8" s="65" t="s">
        <v>196</v>
      </c>
      <c r="D8" t="s">
        <v>119</v>
      </c>
      <c r="E8" s="7">
        <v>43211</v>
      </c>
      <c r="F8" s="66" t="s">
        <v>200</v>
      </c>
      <c r="G8" s="67" t="s">
        <v>204</v>
      </c>
      <c r="H8" s="68"/>
    </row>
    <row r="9" spans="1:8" x14ac:dyDescent="0.35">
      <c r="A9" s="22">
        <v>5</v>
      </c>
      <c r="B9" s="65" t="s">
        <v>2</v>
      </c>
      <c r="C9" s="65" t="s">
        <v>196</v>
      </c>
      <c r="D9" t="s">
        <v>129</v>
      </c>
      <c r="E9" s="7">
        <v>15600</v>
      </c>
      <c r="F9" s="66" t="s">
        <v>197</v>
      </c>
      <c r="G9" s="67" t="s">
        <v>205</v>
      </c>
      <c r="H9" s="68"/>
    </row>
    <row r="10" spans="1:8" x14ac:dyDescent="0.35">
      <c r="A10" s="22">
        <v>6</v>
      </c>
      <c r="B10" s="65" t="s">
        <v>2</v>
      </c>
      <c r="C10" s="65" t="s">
        <v>199</v>
      </c>
      <c r="D10" t="s">
        <v>119</v>
      </c>
      <c r="E10" s="7">
        <v>2050</v>
      </c>
      <c r="F10" s="3" t="s">
        <v>206</v>
      </c>
      <c r="G10" s="67" t="s">
        <v>198</v>
      </c>
      <c r="H10" s="68"/>
    </row>
    <row r="11" spans="1:8" x14ac:dyDescent="0.35">
      <c r="A11" s="22">
        <v>7</v>
      </c>
      <c r="B11" s="65" t="s">
        <v>2</v>
      </c>
      <c r="C11" s="65" t="s">
        <v>202</v>
      </c>
      <c r="D11" t="s">
        <v>111</v>
      </c>
      <c r="E11" s="7">
        <v>11000</v>
      </c>
      <c r="F11" s="66" t="s">
        <v>203</v>
      </c>
      <c r="G11" s="67" t="s">
        <v>201</v>
      </c>
      <c r="H11" s="68"/>
    </row>
    <row r="12" spans="1:8" x14ac:dyDescent="0.35">
      <c r="A12" s="22">
        <v>8</v>
      </c>
      <c r="B12" s="65" t="s">
        <v>2</v>
      </c>
      <c r="C12" s="65" t="s">
        <v>202</v>
      </c>
      <c r="D12" t="s">
        <v>153</v>
      </c>
      <c r="E12" s="7">
        <v>2300</v>
      </c>
      <c r="F12" s="3" t="s">
        <v>206</v>
      </c>
      <c r="G12" s="67" t="s">
        <v>204</v>
      </c>
      <c r="H12" s="68"/>
    </row>
    <row r="13" spans="1:8" x14ac:dyDescent="0.35">
      <c r="A13" s="22">
        <v>9</v>
      </c>
      <c r="B13" s="65" t="s">
        <v>2</v>
      </c>
      <c r="C13" s="65" t="s">
        <v>196</v>
      </c>
      <c r="D13" t="s">
        <v>153</v>
      </c>
      <c r="E13" s="7">
        <v>3900</v>
      </c>
      <c r="F13" s="66" t="s">
        <v>197</v>
      </c>
      <c r="G13" s="67" t="s">
        <v>198</v>
      </c>
      <c r="H13" s="68"/>
    </row>
    <row r="14" spans="1:8" x14ac:dyDescent="0.35">
      <c r="A14" s="22">
        <v>10</v>
      </c>
      <c r="B14" s="65" t="s">
        <v>2</v>
      </c>
      <c r="C14" s="65" t="s">
        <v>196</v>
      </c>
      <c r="D14" t="s">
        <v>131</v>
      </c>
      <c r="E14" s="7">
        <v>12300</v>
      </c>
      <c r="F14" s="66" t="s">
        <v>207</v>
      </c>
      <c r="G14" s="67" t="s">
        <v>204</v>
      </c>
      <c r="H14" s="68"/>
    </row>
    <row r="15" spans="1:8" x14ac:dyDescent="0.35">
      <c r="A15" s="22">
        <v>11</v>
      </c>
      <c r="B15" s="65" t="s">
        <v>2</v>
      </c>
      <c r="C15" s="65" t="s">
        <v>196</v>
      </c>
      <c r="D15" t="s">
        <v>159</v>
      </c>
      <c r="E15" s="7">
        <v>43200</v>
      </c>
      <c r="F15" s="66" t="s">
        <v>200</v>
      </c>
      <c r="G15" s="67" t="s">
        <v>201</v>
      </c>
      <c r="H15" s="68"/>
    </row>
    <row r="16" spans="1:8" x14ac:dyDescent="0.35">
      <c r="A16" s="22">
        <v>12</v>
      </c>
      <c r="B16" s="65" t="s">
        <v>2</v>
      </c>
      <c r="C16" s="65" t="s">
        <v>199</v>
      </c>
      <c r="D16" t="s">
        <v>136</v>
      </c>
      <c r="E16" s="7">
        <v>3500</v>
      </c>
      <c r="F16" s="3" t="s">
        <v>206</v>
      </c>
      <c r="G16" s="67" t="s">
        <v>204</v>
      </c>
      <c r="H16" s="68"/>
    </row>
    <row r="17" spans="1:8" x14ac:dyDescent="0.35">
      <c r="A17" s="22">
        <v>13</v>
      </c>
      <c r="B17" s="65" t="s">
        <v>2</v>
      </c>
      <c r="C17" s="65" t="s">
        <v>202</v>
      </c>
      <c r="D17" t="s">
        <v>126</v>
      </c>
      <c r="E17" s="7">
        <v>8500</v>
      </c>
      <c r="F17" s="66" t="s">
        <v>197</v>
      </c>
      <c r="G17" s="67" t="s">
        <v>204</v>
      </c>
      <c r="H17" s="68"/>
    </row>
    <row r="18" spans="1:8" x14ac:dyDescent="0.35">
      <c r="A18" s="22">
        <v>14</v>
      </c>
      <c r="B18" s="65" t="s">
        <v>2</v>
      </c>
      <c r="C18" s="65" t="s">
        <v>202</v>
      </c>
      <c r="D18" t="s">
        <v>131</v>
      </c>
      <c r="E18" s="7">
        <v>500</v>
      </c>
      <c r="F18" s="3" t="s">
        <v>206</v>
      </c>
      <c r="G18" s="67" t="s">
        <v>198</v>
      </c>
      <c r="H18" s="68"/>
    </row>
    <row r="19" spans="1:8" x14ac:dyDescent="0.35">
      <c r="A19" s="22">
        <v>15</v>
      </c>
      <c r="B19" s="65" t="s">
        <v>2</v>
      </c>
      <c r="C19" s="65" t="s">
        <v>196</v>
      </c>
      <c r="D19" t="s">
        <v>119</v>
      </c>
      <c r="E19" s="7">
        <v>15000</v>
      </c>
      <c r="F19" s="66" t="s">
        <v>203</v>
      </c>
      <c r="G19" s="67" t="s">
        <v>201</v>
      </c>
      <c r="H19" s="68"/>
    </row>
    <row r="20" spans="1:8" x14ac:dyDescent="0.35">
      <c r="A20" s="22">
        <v>16</v>
      </c>
      <c r="B20" s="65" t="s">
        <v>2</v>
      </c>
      <c r="C20" s="65" t="s">
        <v>199</v>
      </c>
      <c r="D20" t="s">
        <v>111</v>
      </c>
      <c r="E20" s="7">
        <v>12400</v>
      </c>
      <c r="F20" s="66" t="s">
        <v>207</v>
      </c>
      <c r="G20" s="67" t="s">
        <v>205</v>
      </c>
      <c r="H20" s="68"/>
    </row>
    <row r="21" spans="1:8" x14ac:dyDescent="0.35">
      <c r="A21" s="22">
        <v>17</v>
      </c>
      <c r="B21" s="65" t="s">
        <v>2</v>
      </c>
      <c r="C21" s="65" t="s">
        <v>199</v>
      </c>
      <c r="D21" t="s">
        <v>147</v>
      </c>
      <c r="E21" s="7">
        <v>5670</v>
      </c>
      <c r="F21" s="3" t="s">
        <v>206</v>
      </c>
      <c r="G21" s="67" t="s">
        <v>204</v>
      </c>
      <c r="H21" s="68"/>
    </row>
    <row r="22" spans="1:8" x14ac:dyDescent="0.35">
      <c r="A22" s="22">
        <v>18</v>
      </c>
      <c r="B22" s="65" t="s">
        <v>2</v>
      </c>
      <c r="C22" s="65" t="s">
        <v>202</v>
      </c>
      <c r="D22" t="s">
        <v>129</v>
      </c>
      <c r="E22" s="7">
        <v>18900</v>
      </c>
      <c r="F22" s="66" t="s">
        <v>200</v>
      </c>
      <c r="G22" s="67" t="s">
        <v>201</v>
      </c>
      <c r="H22" s="68"/>
    </row>
    <row r="23" spans="1:8" x14ac:dyDescent="0.35">
      <c r="A23" s="22">
        <v>19</v>
      </c>
      <c r="B23" s="65" t="s">
        <v>2</v>
      </c>
      <c r="C23" s="65" t="s">
        <v>196</v>
      </c>
      <c r="D23" t="s">
        <v>145</v>
      </c>
      <c r="E23" s="7">
        <v>12400</v>
      </c>
      <c r="F23" s="3" t="s">
        <v>206</v>
      </c>
      <c r="G23" s="67" t="s">
        <v>204</v>
      </c>
      <c r="H23" s="68"/>
    </row>
    <row r="24" spans="1:8" x14ac:dyDescent="0.35">
      <c r="A24" s="22">
        <v>20</v>
      </c>
      <c r="B24" s="65" t="s">
        <v>2</v>
      </c>
      <c r="C24" s="65" t="s">
        <v>202</v>
      </c>
      <c r="D24" t="s">
        <v>119</v>
      </c>
      <c r="E24" s="7">
        <v>32100</v>
      </c>
      <c r="F24" s="66" t="s">
        <v>197</v>
      </c>
      <c r="G24" s="67" t="s">
        <v>201</v>
      </c>
      <c r="H24" s="68"/>
    </row>
    <row r="25" spans="1:8" x14ac:dyDescent="0.35">
      <c r="A25" s="22">
        <v>21</v>
      </c>
      <c r="B25" s="65" t="s">
        <v>2</v>
      </c>
      <c r="C25" s="65" t="s">
        <v>196</v>
      </c>
      <c r="D25" t="s">
        <v>147</v>
      </c>
      <c r="E25" s="7">
        <v>15420</v>
      </c>
      <c r="F25" s="66" t="s">
        <v>203</v>
      </c>
      <c r="G25" s="67" t="s">
        <v>204</v>
      </c>
      <c r="H25" s="68"/>
    </row>
    <row r="26" spans="1:8" x14ac:dyDescent="0.35">
      <c r="A26" s="22">
        <v>22</v>
      </c>
      <c r="B26" s="65" t="s">
        <v>2</v>
      </c>
      <c r="C26" s="65" t="s">
        <v>202</v>
      </c>
      <c r="D26" t="s">
        <v>153</v>
      </c>
      <c r="E26" s="7">
        <v>19655</v>
      </c>
      <c r="F26" s="66" t="s">
        <v>200</v>
      </c>
      <c r="G26" s="67" t="s">
        <v>204</v>
      </c>
      <c r="H26" s="68"/>
    </row>
    <row r="27" spans="1:8" x14ac:dyDescent="0.35">
      <c r="A27" s="22">
        <v>23</v>
      </c>
      <c r="B27" s="65" t="s">
        <v>2</v>
      </c>
      <c r="C27" s="65" t="s">
        <v>202</v>
      </c>
      <c r="D27" t="s">
        <v>126</v>
      </c>
      <c r="E27" s="7">
        <v>3900</v>
      </c>
      <c r="F27" s="3" t="s">
        <v>206</v>
      </c>
      <c r="G27" s="67" t="s">
        <v>198</v>
      </c>
      <c r="H27" s="68"/>
    </row>
    <row r="28" spans="1:8" x14ac:dyDescent="0.35">
      <c r="A28" s="22">
        <v>24</v>
      </c>
      <c r="B28" s="65" t="s">
        <v>2</v>
      </c>
      <c r="C28" s="65" t="s">
        <v>196</v>
      </c>
      <c r="D28" t="s">
        <v>159</v>
      </c>
      <c r="E28" s="7">
        <v>2500</v>
      </c>
      <c r="F28" s="3" t="s">
        <v>206</v>
      </c>
      <c r="G28" s="67" t="s">
        <v>204</v>
      </c>
      <c r="H28" s="68"/>
    </row>
    <row r="29" spans="1:8" x14ac:dyDescent="0.35">
      <c r="A29" s="22">
        <v>25</v>
      </c>
      <c r="B29" s="65" t="s">
        <v>2</v>
      </c>
      <c r="C29" s="65" t="s">
        <v>199</v>
      </c>
      <c r="D29" t="s">
        <v>111</v>
      </c>
      <c r="E29" s="7">
        <v>4500</v>
      </c>
      <c r="F29" s="66" t="s">
        <v>197</v>
      </c>
      <c r="G29" s="67" t="s">
        <v>201</v>
      </c>
      <c r="H29" s="68"/>
    </row>
    <row r="30" spans="1:8" x14ac:dyDescent="0.35">
      <c r="A30" s="22">
        <v>26</v>
      </c>
      <c r="B30" s="65" t="s">
        <v>3</v>
      </c>
      <c r="C30" s="65" t="s">
        <v>202</v>
      </c>
      <c r="D30" t="s">
        <v>111</v>
      </c>
      <c r="E30" s="7">
        <v>3999</v>
      </c>
      <c r="F30" s="66" t="s">
        <v>203</v>
      </c>
      <c r="G30" s="67" t="s">
        <v>201</v>
      </c>
      <c r="H30" s="68"/>
    </row>
    <row r="31" spans="1:8" x14ac:dyDescent="0.35">
      <c r="A31" s="22">
        <v>27</v>
      </c>
      <c r="B31" s="65" t="s">
        <v>3</v>
      </c>
      <c r="C31" s="65" t="s">
        <v>196</v>
      </c>
      <c r="D31" t="s">
        <v>119</v>
      </c>
      <c r="E31" s="7">
        <v>4200</v>
      </c>
      <c r="F31" s="66" t="s">
        <v>207</v>
      </c>
      <c r="G31" s="67" t="s">
        <v>204</v>
      </c>
      <c r="H31" s="68"/>
    </row>
    <row r="32" spans="1:8" x14ac:dyDescent="0.35">
      <c r="A32" s="22">
        <v>28</v>
      </c>
      <c r="B32" s="65" t="s">
        <v>3</v>
      </c>
      <c r="C32" s="65" t="s">
        <v>196</v>
      </c>
      <c r="D32" t="s">
        <v>119</v>
      </c>
      <c r="E32" s="7">
        <v>2540</v>
      </c>
      <c r="F32" s="3" t="s">
        <v>206</v>
      </c>
      <c r="G32" s="67" t="s">
        <v>198</v>
      </c>
      <c r="H32" s="68"/>
    </row>
    <row r="33" spans="1:8" x14ac:dyDescent="0.35">
      <c r="A33" s="22">
        <v>29</v>
      </c>
      <c r="B33" s="65" t="s">
        <v>3</v>
      </c>
      <c r="C33" s="65" t="s">
        <v>196</v>
      </c>
      <c r="D33" t="s">
        <v>159</v>
      </c>
      <c r="E33" s="7">
        <v>3400</v>
      </c>
      <c r="F33" s="3" t="s">
        <v>206</v>
      </c>
      <c r="G33" s="67" t="s">
        <v>205</v>
      </c>
      <c r="H33" s="68"/>
    </row>
    <row r="34" spans="1:8" x14ac:dyDescent="0.35">
      <c r="A34" s="22">
        <v>30</v>
      </c>
      <c r="B34" s="65" t="s">
        <v>3</v>
      </c>
      <c r="C34" s="65" t="s">
        <v>196</v>
      </c>
      <c r="D34" t="s">
        <v>147</v>
      </c>
      <c r="E34" s="7">
        <v>14500</v>
      </c>
      <c r="F34" s="66" t="s">
        <v>200</v>
      </c>
      <c r="G34" s="67" t="s">
        <v>201</v>
      </c>
      <c r="H34" s="68"/>
    </row>
    <row r="35" spans="1:8" x14ac:dyDescent="0.35">
      <c r="A35" s="22">
        <v>31</v>
      </c>
      <c r="B35" s="65" t="s">
        <v>3</v>
      </c>
      <c r="C35" s="65" t="s">
        <v>199</v>
      </c>
      <c r="D35" t="s">
        <v>140</v>
      </c>
      <c r="E35" s="7">
        <v>3200</v>
      </c>
      <c r="F35" s="66" t="s">
        <v>197</v>
      </c>
      <c r="G35" s="67" t="s">
        <v>201</v>
      </c>
      <c r="H35" s="68"/>
    </row>
    <row r="36" spans="1:8" x14ac:dyDescent="0.35">
      <c r="A36" s="22">
        <v>32</v>
      </c>
      <c r="B36" s="65" t="s">
        <v>3</v>
      </c>
      <c r="C36" s="65" t="s">
        <v>199</v>
      </c>
      <c r="D36" t="s">
        <v>136</v>
      </c>
      <c r="E36" s="7">
        <v>4300</v>
      </c>
      <c r="F36" s="66" t="s">
        <v>203</v>
      </c>
      <c r="G36" s="67" t="s">
        <v>204</v>
      </c>
      <c r="H36" s="68"/>
    </row>
    <row r="37" spans="1:8" x14ac:dyDescent="0.35">
      <c r="A37" s="22">
        <v>33</v>
      </c>
      <c r="B37" s="65" t="s">
        <v>3</v>
      </c>
      <c r="C37" s="65" t="s">
        <v>202</v>
      </c>
      <c r="D37" t="s">
        <v>140</v>
      </c>
      <c r="E37" s="7">
        <v>6700</v>
      </c>
      <c r="F37" s="3" t="s">
        <v>206</v>
      </c>
      <c r="G37" s="67" t="s">
        <v>204</v>
      </c>
      <c r="H37" s="68"/>
    </row>
    <row r="38" spans="1:8" x14ac:dyDescent="0.35">
      <c r="A38" s="22">
        <v>34</v>
      </c>
      <c r="B38" s="65" t="s">
        <v>3</v>
      </c>
      <c r="C38" s="65" t="s">
        <v>202</v>
      </c>
      <c r="D38" t="s">
        <v>131</v>
      </c>
      <c r="E38" s="7">
        <v>2000</v>
      </c>
      <c r="F38" s="3" t="s">
        <v>206</v>
      </c>
      <c r="G38" s="67" t="s">
        <v>198</v>
      </c>
      <c r="H38" s="68"/>
    </row>
    <row r="39" spans="1:8" x14ac:dyDescent="0.35">
      <c r="A39" s="22">
        <v>35</v>
      </c>
      <c r="B39" s="65" t="s">
        <v>3</v>
      </c>
      <c r="C39" s="65" t="s">
        <v>196</v>
      </c>
      <c r="D39" t="s">
        <v>153</v>
      </c>
      <c r="E39" s="7">
        <v>15400</v>
      </c>
      <c r="F39" s="66" t="s">
        <v>200</v>
      </c>
      <c r="G39" s="67" t="s">
        <v>201</v>
      </c>
      <c r="H39" s="68"/>
    </row>
    <row r="40" spans="1:8" x14ac:dyDescent="0.35">
      <c r="A40" s="22">
        <v>36</v>
      </c>
      <c r="B40" s="65" t="s">
        <v>3</v>
      </c>
      <c r="C40" s="65" t="s">
        <v>199</v>
      </c>
      <c r="D40" t="s">
        <v>153</v>
      </c>
      <c r="E40" s="7">
        <v>4200</v>
      </c>
      <c r="F40" s="66" t="s">
        <v>197</v>
      </c>
      <c r="G40" s="67" t="s">
        <v>201</v>
      </c>
      <c r="H40" s="68"/>
    </row>
    <row r="41" spans="1:8" x14ac:dyDescent="0.35">
      <c r="A41" s="22">
        <v>37</v>
      </c>
      <c r="B41" s="65" t="s">
        <v>3</v>
      </c>
      <c r="C41" s="65" t="s">
        <v>202</v>
      </c>
      <c r="D41" t="s">
        <v>119</v>
      </c>
      <c r="E41" s="7">
        <v>2540</v>
      </c>
      <c r="F41" s="66" t="s">
        <v>203</v>
      </c>
      <c r="G41" s="67" t="s">
        <v>205</v>
      </c>
      <c r="H41" s="68"/>
    </row>
    <row r="42" spans="1:8" x14ac:dyDescent="0.35">
      <c r="A42" s="22">
        <v>38</v>
      </c>
      <c r="B42" s="65" t="s">
        <v>3</v>
      </c>
      <c r="C42" s="65" t="s">
        <v>196</v>
      </c>
      <c r="D42" t="s">
        <v>147</v>
      </c>
      <c r="E42" s="7">
        <v>3400</v>
      </c>
      <c r="F42" s="3" t="s">
        <v>206</v>
      </c>
      <c r="G42" s="67" t="s">
        <v>201</v>
      </c>
      <c r="H42" s="68"/>
    </row>
    <row r="43" spans="1:8" x14ac:dyDescent="0.35">
      <c r="A43" s="22">
        <v>39</v>
      </c>
      <c r="B43" s="65" t="s">
        <v>3</v>
      </c>
      <c r="C43" s="65" t="s">
        <v>196</v>
      </c>
      <c r="D43" t="s">
        <v>159</v>
      </c>
      <c r="E43" s="7">
        <v>14500</v>
      </c>
      <c r="F43" s="66" t="s">
        <v>200</v>
      </c>
      <c r="G43" s="67" t="s">
        <v>204</v>
      </c>
      <c r="H43" s="68"/>
    </row>
    <row r="44" spans="1:8" x14ac:dyDescent="0.35">
      <c r="A44" s="22">
        <v>40</v>
      </c>
      <c r="B44" s="65" t="s">
        <v>3</v>
      </c>
      <c r="C44" s="65" t="s">
        <v>202</v>
      </c>
      <c r="D44" t="s">
        <v>111</v>
      </c>
      <c r="E44" s="7">
        <v>3200</v>
      </c>
      <c r="F44" s="3" t="s">
        <v>206</v>
      </c>
      <c r="G44" s="67" t="s">
        <v>204</v>
      </c>
      <c r="H44" s="68"/>
    </row>
    <row r="45" spans="1:8" x14ac:dyDescent="0.35">
      <c r="A45" s="22">
        <v>41</v>
      </c>
      <c r="B45" s="65" t="s">
        <v>3</v>
      </c>
      <c r="C45" s="65" t="s">
        <v>199</v>
      </c>
      <c r="D45" t="s">
        <v>131</v>
      </c>
      <c r="E45" s="7">
        <v>4300</v>
      </c>
      <c r="F45" s="3" t="s">
        <v>206</v>
      </c>
      <c r="G45" s="67" t="s">
        <v>201</v>
      </c>
      <c r="H45" s="68"/>
    </row>
    <row r="46" spans="1:8" x14ac:dyDescent="0.35">
      <c r="A46" s="22">
        <v>42</v>
      </c>
      <c r="B46" s="65" t="s">
        <v>3</v>
      </c>
      <c r="C46" s="65" t="s">
        <v>202</v>
      </c>
      <c r="D46" t="s">
        <v>147</v>
      </c>
      <c r="E46" s="7">
        <v>6700</v>
      </c>
      <c r="F46" s="66" t="s">
        <v>203</v>
      </c>
      <c r="G46" s="67" t="s">
        <v>204</v>
      </c>
      <c r="H46" s="68"/>
    </row>
    <row r="47" spans="1:8" x14ac:dyDescent="0.35">
      <c r="A47" s="22">
        <v>43</v>
      </c>
      <c r="B47" s="65" t="s">
        <v>3</v>
      </c>
      <c r="C47" s="65" t="s">
        <v>196</v>
      </c>
      <c r="D47" t="s">
        <v>147</v>
      </c>
      <c r="E47" s="7">
        <v>2000</v>
      </c>
      <c r="F47" s="66" t="s">
        <v>197</v>
      </c>
      <c r="G47" s="67" t="s">
        <v>198</v>
      </c>
      <c r="H47" s="68"/>
    </row>
    <row r="48" spans="1:8" x14ac:dyDescent="0.35">
      <c r="A48" s="22">
        <v>44</v>
      </c>
      <c r="B48" s="65" t="s">
        <v>3</v>
      </c>
      <c r="C48" s="65" t="s">
        <v>202</v>
      </c>
      <c r="D48" t="s">
        <v>111</v>
      </c>
      <c r="E48" s="7">
        <v>15400</v>
      </c>
      <c r="F48" s="66" t="s">
        <v>200</v>
      </c>
      <c r="G48" s="67" t="s">
        <v>204</v>
      </c>
      <c r="H48" s="68"/>
    </row>
    <row r="49" spans="1:8" x14ac:dyDescent="0.35">
      <c r="A49" s="22">
        <v>45</v>
      </c>
      <c r="B49" s="65" t="s">
        <v>3</v>
      </c>
      <c r="C49" s="65" t="s">
        <v>202</v>
      </c>
      <c r="D49" t="s">
        <v>147</v>
      </c>
      <c r="E49" s="7">
        <v>3999</v>
      </c>
      <c r="F49" s="3" t="s">
        <v>206</v>
      </c>
      <c r="G49" s="67" t="s">
        <v>201</v>
      </c>
      <c r="H49" s="68"/>
    </row>
    <row r="50" spans="1:8" x14ac:dyDescent="0.35">
      <c r="A50" s="22">
        <v>46</v>
      </c>
      <c r="B50" s="65" t="s">
        <v>3</v>
      </c>
      <c r="C50" s="65" t="s">
        <v>196</v>
      </c>
      <c r="D50" t="s">
        <v>131</v>
      </c>
      <c r="E50" s="7">
        <v>4200</v>
      </c>
      <c r="F50" s="66" t="s">
        <v>207</v>
      </c>
      <c r="G50" s="67" t="s">
        <v>204</v>
      </c>
      <c r="H50" s="68"/>
    </row>
    <row r="51" spans="1:8" x14ac:dyDescent="0.35">
      <c r="A51" s="22">
        <v>47</v>
      </c>
      <c r="B51" s="65" t="s">
        <v>3</v>
      </c>
      <c r="C51" s="65" t="s">
        <v>199</v>
      </c>
      <c r="D51" t="s">
        <v>111</v>
      </c>
      <c r="E51" s="7">
        <v>2540</v>
      </c>
      <c r="F51" s="66" t="s">
        <v>197</v>
      </c>
      <c r="G51" s="67" t="s">
        <v>198</v>
      </c>
      <c r="H51" s="68"/>
    </row>
    <row r="52" spans="1:8" x14ac:dyDescent="0.35">
      <c r="A52" s="22">
        <v>48</v>
      </c>
      <c r="B52" s="65" t="s">
        <v>3</v>
      </c>
      <c r="C52" s="65" t="s">
        <v>202</v>
      </c>
      <c r="D52" t="s">
        <v>111</v>
      </c>
      <c r="E52" s="7">
        <v>3400</v>
      </c>
      <c r="F52" s="3" t="s">
        <v>206</v>
      </c>
      <c r="G52" s="67" t="s">
        <v>204</v>
      </c>
      <c r="H52" s="68"/>
    </row>
    <row r="53" spans="1:8" x14ac:dyDescent="0.35">
      <c r="A53" s="22">
        <v>49</v>
      </c>
      <c r="B53" s="65" t="s">
        <v>3</v>
      </c>
      <c r="C53" s="65" t="s">
        <v>196</v>
      </c>
      <c r="D53" t="s">
        <v>119</v>
      </c>
      <c r="E53" s="7">
        <v>3400</v>
      </c>
      <c r="F53" s="3" t="s">
        <v>206</v>
      </c>
      <c r="G53" s="67" t="s">
        <v>201</v>
      </c>
      <c r="H53" s="68"/>
    </row>
    <row r="54" spans="1:8" x14ac:dyDescent="0.35">
      <c r="A54" s="22">
        <v>50</v>
      </c>
      <c r="B54" s="65" t="s">
        <v>3</v>
      </c>
      <c r="C54" s="65" t="s">
        <v>196</v>
      </c>
      <c r="D54" t="s">
        <v>140</v>
      </c>
      <c r="E54" s="7">
        <v>14500</v>
      </c>
      <c r="F54" s="66" t="s">
        <v>200</v>
      </c>
      <c r="G54" s="67" t="s">
        <v>204</v>
      </c>
      <c r="H54" s="68"/>
    </row>
    <row r="55" spans="1:8" x14ac:dyDescent="0.35">
      <c r="A55" s="22">
        <v>51</v>
      </c>
      <c r="B55" s="65" t="s">
        <v>3</v>
      </c>
      <c r="C55" s="65" t="s">
        <v>202</v>
      </c>
      <c r="D55" t="s">
        <v>140</v>
      </c>
      <c r="E55" s="7">
        <v>3200</v>
      </c>
      <c r="F55" s="66" t="s">
        <v>197</v>
      </c>
      <c r="G55" s="67" t="s">
        <v>201</v>
      </c>
      <c r="H55" s="68"/>
    </row>
    <row r="56" spans="1:8" x14ac:dyDescent="0.35">
      <c r="A56" s="22">
        <v>52</v>
      </c>
      <c r="B56" s="65" t="s">
        <v>3</v>
      </c>
      <c r="C56" s="65" t="s">
        <v>202</v>
      </c>
      <c r="D56" t="s">
        <v>136</v>
      </c>
      <c r="E56" s="7">
        <v>4300</v>
      </c>
      <c r="F56" s="3" t="s">
        <v>206</v>
      </c>
      <c r="G56" s="67" t="s">
        <v>205</v>
      </c>
      <c r="H56" s="68"/>
    </row>
    <row r="57" spans="1:8" x14ac:dyDescent="0.35">
      <c r="A57" s="22">
        <v>53</v>
      </c>
      <c r="B57" s="65" t="s">
        <v>3</v>
      </c>
      <c r="C57" s="65" t="s">
        <v>196</v>
      </c>
      <c r="D57" t="s">
        <v>145</v>
      </c>
      <c r="E57" s="7">
        <v>19900</v>
      </c>
      <c r="F57" s="66" t="s">
        <v>200</v>
      </c>
      <c r="G57" s="67" t="s">
        <v>204</v>
      </c>
      <c r="H57" s="68"/>
    </row>
    <row r="58" spans="1:8" x14ac:dyDescent="0.35">
      <c r="A58" s="22">
        <v>54</v>
      </c>
      <c r="B58" s="65" t="s">
        <v>3</v>
      </c>
      <c r="C58" s="65" t="s">
        <v>202</v>
      </c>
      <c r="D58" t="s">
        <v>153</v>
      </c>
      <c r="E58" s="7">
        <v>2500</v>
      </c>
      <c r="F58" s="66" t="s">
        <v>207</v>
      </c>
      <c r="G58" s="67" t="s">
        <v>198</v>
      </c>
      <c r="H58" s="68"/>
    </row>
    <row r="59" spans="1:8" x14ac:dyDescent="0.35">
      <c r="A59" s="22">
        <v>55</v>
      </c>
      <c r="B59" s="65" t="s">
        <v>3</v>
      </c>
      <c r="C59" s="65" t="s">
        <v>202</v>
      </c>
      <c r="D59" t="s">
        <v>111</v>
      </c>
      <c r="E59" s="7">
        <v>3420</v>
      </c>
      <c r="F59" s="3" t="s">
        <v>206</v>
      </c>
      <c r="G59" s="67" t="s">
        <v>201</v>
      </c>
      <c r="H59" s="68"/>
    </row>
    <row r="60" spans="1:8" x14ac:dyDescent="0.35">
      <c r="A60" s="22">
        <v>56</v>
      </c>
      <c r="B60" s="65" t="s">
        <v>3</v>
      </c>
      <c r="C60" s="65" t="s">
        <v>196</v>
      </c>
      <c r="D60" t="s">
        <v>126</v>
      </c>
      <c r="E60" s="7">
        <v>18900</v>
      </c>
      <c r="F60" s="66" t="s">
        <v>200</v>
      </c>
      <c r="G60" s="67" t="s">
        <v>201</v>
      </c>
      <c r="H60" s="68"/>
    </row>
    <row r="61" spans="1:8" x14ac:dyDescent="0.35">
      <c r="A61" s="22">
        <v>57</v>
      </c>
      <c r="B61" s="65" t="s">
        <v>3</v>
      </c>
      <c r="C61" s="65" t="s">
        <v>199</v>
      </c>
      <c r="D61" t="s">
        <v>111</v>
      </c>
      <c r="E61" s="7">
        <v>2540</v>
      </c>
      <c r="F61" s="66" t="s">
        <v>197</v>
      </c>
      <c r="G61" s="67" t="s">
        <v>198</v>
      </c>
      <c r="H61" s="68"/>
    </row>
    <row r="62" spans="1:8" x14ac:dyDescent="0.35">
      <c r="A62" s="22">
        <v>58</v>
      </c>
      <c r="B62" s="65" t="s">
        <v>4</v>
      </c>
      <c r="C62" s="65" t="s">
        <v>199</v>
      </c>
      <c r="D62" t="s">
        <v>159</v>
      </c>
      <c r="E62" s="7">
        <v>3400</v>
      </c>
      <c r="F62" s="3" t="s">
        <v>206</v>
      </c>
      <c r="G62" s="67" t="s">
        <v>204</v>
      </c>
      <c r="H62" s="68"/>
    </row>
    <row r="63" spans="1:8" x14ac:dyDescent="0.35">
      <c r="A63" s="22">
        <v>59</v>
      </c>
      <c r="B63" s="65" t="s">
        <v>4</v>
      </c>
      <c r="C63" s="65" t="s">
        <v>202</v>
      </c>
      <c r="D63" t="s">
        <v>126</v>
      </c>
      <c r="E63" s="7">
        <v>14500</v>
      </c>
      <c r="F63" s="66" t="s">
        <v>197</v>
      </c>
      <c r="G63" s="67" t="s">
        <v>205</v>
      </c>
      <c r="H63" s="68"/>
    </row>
    <row r="64" spans="1:8" x14ac:dyDescent="0.35">
      <c r="A64" s="22">
        <v>60</v>
      </c>
      <c r="B64" s="65" t="s">
        <v>4</v>
      </c>
      <c r="C64" s="65" t="s">
        <v>196</v>
      </c>
      <c r="D64" t="s">
        <v>119</v>
      </c>
      <c r="E64" s="7">
        <v>3200</v>
      </c>
      <c r="F64" s="66" t="s">
        <v>203</v>
      </c>
      <c r="G64" s="67" t="s">
        <v>201</v>
      </c>
      <c r="H64" s="68"/>
    </row>
    <row r="65" spans="1:8" x14ac:dyDescent="0.35">
      <c r="A65" s="22">
        <v>61</v>
      </c>
      <c r="B65" s="65" t="s">
        <v>4</v>
      </c>
      <c r="C65" s="65" t="s">
        <v>202</v>
      </c>
      <c r="D65" t="s">
        <v>111</v>
      </c>
      <c r="E65" s="7">
        <v>23450</v>
      </c>
      <c r="F65" s="66" t="s">
        <v>200</v>
      </c>
      <c r="G65" s="67" t="s">
        <v>201</v>
      </c>
      <c r="H65" s="68"/>
    </row>
    <row r="66" spans="1:8" x14ac:dyDescent="0.35">
      <c r="A66" s="22">
        <v>62</v>
      </c>
      <c r="B66" s="65" t="s">
        <v>4</v>
      </c>
      <c r="C66" s="65" t="s">
        <v>196</v>
      </c>
      <c r="D66" t="s">
        <v>140</v>
      </c>
      <c r="E66" s="7">
        <v>3420</v>
      </c>
      <c r="F66" s="3" t="s">
        <v>206</v>
      </c>
      <c r="G66" s="67" t="s">
        <v>204</v>
      </c>
      <c r="H66" s="68"/>
    </row>
    <row r="67" spans="1:8" x14ac:dyDescent="0.35">
      <c r="A67" s="22">
        <v>63</v>
      </c>
      <c r="B67" s="65" t="s">
        <v>4</v>
      </c>
      <c r="C67" s="65" t="s">
        <v>202</v>
      </c>
      <c r="D67" t="s">
        <v>136</v>
      </c>
      <c r="E67" s="7">
        <v>5700</v>
      </c>
      <c r="F67" s="3" t="s">
        <v>206</v>
      </c>
      <c r="G67" s="67" t="s">
        <v>201</v>
      </c>
      <c r="H67" s="68"/>
    </row>
    <row r="68" spans="1:8" x14ac:dyDescent="0.35">
      <c r="A68" s="22">
        <v>64</v>
      </c>
      <c r="B68" s="65" t="s">
        <v>4</v>
      </c>
      <c r="C68" s="65" t="s">
        <v>199</v>
      </c>
      <c r="D68" t="s">
        <v>153</v>
      </c>
      <c r="E68" s="7">
        <v>2540</v>
      </c>
      <c r="F68" s="66" t="s">
        <v>203</v>
      </c>
      <c r="G68" s="67" t="s">
        <v>201</v>
      </c>
      <c r="H68" s="68"/>
    </row>
    <row r="69" spans="1:8" x14ac:dyDescent="0.35">
      <c r="A69" s="22">
        <v>65</v>
      </c>
      <c r="B69" s="65" t="s">
        <v>4</v>
      </c>
      <c r="C69" s="65" t="s">
        <v>196</v>
      </c>
      <c r="D69" t="s">
        <v>111</v>
      </c>
      <c r="E69" s="7">
        <v>13400</v>
      </c>
      <c r="F69" s="66" t="s">
        <v>200</v>
      </c>
      <c r="G69" s="67" t="s">
        <v>205</v>
      </c>
      <c r="H69" s="68"/>
    </row>
    <row r="70" spans="1:8" x14ac:dyDescent="0.35">
      <c r="A70" s="22">
        <v>66</v>
      </c>
      <c r="B70" s="65" t="s">
        <v>4</v>
      </c>
      <c r="C70" s="65" t="s">
        <v>196</v>
      </c>
      <c r="D70" t="s">
        <v>119</v>
      </c>
      <c r="E70" s="7">
        <v>4300</v>
      </c>
      <c r="F70" s="3" t="s">
        <v>206</v>
      </c>
      <c r="G70" s="67" t="s">
        <v>204</v>
      </c>
      <c r="H70" s="68"/>
    </row>
    <row r="71" spans="1:8" x14ac:dyDescent="0.35">
      <c r="A71" s="22">
        <v>67</v>
      </c>
      <c r="B71" s="65" t="s">
        <v>4</v>
      </c>
      <c r="C71" s="65" t="s">
        <v>196</v>
      </c>
      <c r="D71" t="s">
        <v>159</v>
      </c>
      <c r="E71" s="7">
        <v>6700</v>
      </c>
      <c r="F71" s="66" t="s">
        <v>200</v>
      </c>
      <c r="G71" s="67" t="s">
        <v>204</v>
      </c>
      <c r="H71" s="68"/>
    </row>
    <row r="72" spans="1:8" x14ac:dyDescent="0.35">
      <c r="A72" s="22">
        <v>68</v>
      </c>
      <c r="B72" s="65" t="s">
        <v>4</v>
      </c>
      <c r="C72" s="65" t="s">
        <v>196</v>
      </c>
      <c r="D72" t="s">
        <v>140</v>
      </c>
      <c r="E72" s="7">
        <v>2000</v>
      </c>
      <c r="F72" s="3" t="s">
        <v>206</v>
      </c>
      <c r="G72" s="67" t="s">
        <v>201</v>
      </c>
      <c r="H72" s="68"/>
    </row>
    <row r="73" spans="1:8" x14ac:dyDescent="0.35">
      <c r="A73" s="22">
        <v>69</v>
      </c>
      <c r="B73" s="65" t="s">
        <v>4</v>
      </c>
      <c r="C73" s="65" t="s">
        <v>199</v>
      </c>
      <c r="D73" t="s">
        <v>111</v>
      </c>
      <c r="E73" s="7">
        <v>15400</v>
      </c>
      <c r="F73" s="66" t="s">
        <v>207</v>
      </c>
      <c r="G73" s="67" t="s">
        <v>204</v>
      </c>
      <c r="H73" s="68"/>
    </row>
    <row r="74" spans="1:8" x14ac:dyDescent="0.35">
      <c r="A74" s="22">
        <v>70</v>
      </c>
      <c r="B74" s="65" t="s">
        <v>4</v>
      </c>
      <c r="C74" s="65" t="s">
        <v>202</v>
      </c>
      <c r="D74" t="s">
        <v>145</v>
      </c>
      <c r="E74" s="7">
        <v>3999</v>
      </c>
      <c r="F74" s="3" t="s">
        <v>206</v>
      </c>
      <c r="G74" s="67" t="s">
        <v>204</v>
      </c>
      <c r="H74" s="68"/>
    </row>
    <row r="75" spans="1:8" x14ac:dyDescent="0.35">
      <c r="A75" s="22">
        <v>71</v>
      </c>
      <c r="B75" s="65" t="s">
        <v>4</v>
      </c>
      <c r="C75" s="65" t="s">
        <v>202</v>
      </c>
      <c r="D75" t="s">
        <v>153</v>
      </c>
      <c r="E75" s="7">
        <v>4200</v>
      </c>
      <c r="F75" s="66" t="s">
        <v>197</v>
      </c>
      <c r="G75" s="67" t="s">
        <v>198</v>
      </c>
      <c r="H75" s="68"/>
    </row>
    <row r="76" spans="1:8" x14ac:dyDescent="0.35">
      <c r="A76" s="22">
        <v>72</v>
      </c>
      <c r="B76" s="65" t="s">
        <v>4</v>
      </c>
      <c r="C76" s="65" t="s">
        <v>196</v>
      </c>
      <c r="D76" t="s">
        <v>159</v>
      </c>
      <c r="E76" s="7">
        <v>23400</v>
      </c>
      <c r="F76" s="66" t="s">
        <v>207</v>
      </c>
      <c r="G76" s="67" t="s">
        <v>204</v>
      </c>
      <c r="H76" s="68"/>
    </row>
    <row r="77" spans="1:8" x14ac:dyDescent="0.35">
      <c r="A77" s="22">
        <v>73</v>
      </c>
      <c r="B77" s="65" t="s">
        <v>4</v>
      </c>
      <c r="C77" s="65" t="s">
        <v>202</v>
      </c>
      <c r="D77" t="s">
        <v>140</v>
      </c>
      <c r="E77" s="7">
        <v>19500</v>
      </c>
      <c r="F77" s="66" t="s">
        <v>197</v>
      </c>
      <c r="G77" s="67" t="s">
        <v>204</v>
      </c>
      <c r="H77" s="68"/>
    </row>
    <row r="78" spans="1:8" x14ac:dyDescent="0.35">
      <c r="A78" s="22">
        <v>74</v>
      </c>
      <c r="B78" s="65" t="s">
        <v>4</v>
      </c>
      <c r="C78" s="65" t="s">
        <v>202</v>
      </c>
      <c r="D78" t="s">
        <v>119</v>
      </c>
      <c r="E78" s="7">
        <v>3400</v>
      </c>
      <c r="F78" s="66" t="s">
        <v>203</v>
      </c>
      <c r="G78" s="67" t="s">
        <v>201</v>
      </c>
      <c r="H78" s="68"/>
    </row>
    <row r="79" spans="1:8" x14ac:dyDescent="0.35">
      <c r="A79" s="22">
        <v>75</v>
      </c>
      <c r="B79" s="65" t="s">
        <v>4</v>
      </c>
      <c r="C79" s="65" t="s">
        <v>196</v>
      </c>
      <c r="D79" t="s">
        <v>140</v>
      </c>
      <c r="E79" s="7">
        <v>15600</v>
      </c>
      <c r="F79" s="66" t="s">
        <v>203</v>
      </c>
      <c r="G79" s="67" t="s">
        <v>201</v>
      </c>
      <c r="H79" s="68"/>
    </row>
    <row r="80" spans="1:8" x14ac:dyDescent="0.35">
      <c r="A80" s="22">
        <v>76</v>
      </c>
      <c r="B80" s="65" t="s">
        <v>4</v>
      </c>
      <c r="C80" s="65" t="s">
        <v>199</v>
      </c>
      <c r="D80" t="s">
        <v>119</v>
      </c>
      <c r="E80" s="7">
        <v>4220</v>
      </c>
      <c r="F80" s="3" t="s">
        <v>206</v>
      </c>
      <c r="G80" s="67" t="s">
        <v>205</v>
      </c>
      <c r="H80" s="68"/>
    </row>
    <row r="81" spans="1:8" x14ac:dyDescent="0.35">
      <c r="A81" s="22">
        <v>77</v>
      </c>
      <c r="B81" s="65" t="s">
        <v>4</v>
      </c>
      <c r="C81" s="65" t="s">
        <v>199</v>
      </c>
      <c r="D81" t="s">
        <v>111</v>
      </c>
      <c r="E81" s="7">
        <v>5900</v>
      </c>
      <c r="F81" s="66" t="s">
        <v>200</v>
      </c>
      <c r="G81" s="67" t="s">
        <v>204</v>
      </c>
      <c r="H81" s="68"/>
    </row>
    <row r="82" spans="1:8" x14ac:dyDescent="0.35">
      <c r="A82" s="22">
        <v>78</v>
      </c>
      <c r="B82" s="65" t="s">
        <v>4</v>
      </c>
      <c r="C82" s="65" t="s">
        <v>202</v>
      </c>
      <c r="D82" t="s">
        <v>153</v>
      </c>
      <c r="E82" s="7">
        <v>1999</v>
      </c>
      <c r="F82" s="3" t="s">
        <v>206</v>
      </c>
      <c r="G82" s="67" t="s">
        <v>204</v>
      </c>
      <c r="H82" s="68"/>
    </row>
    <row r="83" spans="1:8" x14ac:dyDescent="0.35">
      <c r="A83" s="22">
        <v>79</v>
      </c>
      <c r="B83" s="65" t="s">
        <v>4</v>
      </c>
      <c r="C83" s="65" t="s">
        <v>196</v>
      </c>
      <c r="D83" t="s">
        <v>153</v>
      </c>
      <c r="E83" s="7">
        <v>24500</v>
      </c>
      <c r="F83" s="66" t="s">
        <v>207</v>
      </c>
      <c r="G83" s="67" t="s">
        <v>205</v>
      </c>
      <c r="H83" s="68"/>
    </row>
    <row r="84" spans="1:8" x14ac:dyDescent="0.35">
      <c r="A84" s="22">
        <v>80</v>
      </c>
      <c r="B84" s="65" t="s">
        <v>4</v>
      </c>
      <c r="C84" s="65" t="s">
        <v>202</v>
      </c>
      <c r="D84" t="s">
        <v>131</v>
      </c>
      <c r="E84" s="7">
        <v>1200</v>
      </c>
      <c r="F84" s="66" t="s">
        <v>197</v>
      </c>
      <c r="G84" s="67" t="s">
        <v>198</v>
      </c>
      <c r="H84" s="68"/>
    </row>
    <row r="85" spans="1:8" x14ac:dyDescent="0.35">
      <c r="A85" s="22">
        <v>81</v>
      </c>
      <c r="B85" s="65" t="s">
        <v>4</v>
      </c>
      <c r="C85" s="65" t="s">
        <v>202</v>
      </c>
      <c r="D85" t="s">
        <v>159</v>
      </c>
      <c r="E85" s="7">
        <v>34222</v>
      </c>
      <c r="F85" s="66" t="s">
        <v>207</v>
      </c>
      <c r="G85" s="67" t="s">
        <v>204</v>
      </c>
      <c r="H85" s="68"/>
    </row>
    <row r="86" spans="1:8" x14ac:dyDescent="0.35">
      <c r="A86" s="22">
        <v>82</v>
      </c>
      <c r="B86" s="65" t="s">
        <v>4</v>
      </c>
      <c r="C86" s="65" t="s">
        <v>196</v>
      </c>
      <c r="D86" t="s">
        <v>136</v>
      </c>
      <c r="E86" s="7">
        <v>3800</v>
      </c>
      <c r="F86" s="66" t="s">
        <v>207</v>
      </c>
      <c r="G86" s="67" t="s">
        <v>204</v>
      </c>
      <c r="H86" s="68"/>
    </row>
    <row r="87" spans="1:8" x14ac:dyDescent="0.35">
      <c r="A87" s="22">
        <v>83</v>
      </c>
      <c r="B87" s="65" t="s">
        <v>4</v>
      </c>
      <c r="C87" s="65" t="s">
        <v>199</v>
      </c>
      <c r="D87" t="s">
        <v>126</v>
      </c>
      <c r="E87" s="7">
        <v>8300</v>
      </c>
      <c r="F87" s="66" t="s">
        <v>203</v>
      </c>
      <c r="G87" s="67" t="s">
        <v>201</v>
      </c>
      <c r="H87" s="68"/>
    </row>
    <row r="88" spans="1:8" x14ac:dyDescent="0.35">
      <c r="A88" s="22">
        <v>84</v>
      </c>
      <c r="B88" s="65" t="s">
        <v>4</v>
      </c>
      <c r="C88" s="65" t="s">
        <v>202</v>
      </c>
      <c r="D88" t="s">
        <v>111</v>
      </c>
      <c r="E88" s="7">
        <v>2090</v>
      </c>
      <c r="F88" s="66" t="s">
        <v>197</v>
      </c>
      <c r="G88" s="67" t="s">
        <v>205</v>
      </c>
      <c r="H88" s="68"/>
    </row>
    <row r="89" spans="1:8" x14ac:dyDescent="0.35">
      <c r="A89" s="22">
        <v>85</v>
      </c>
      <c r="B89" s="65" t="s">
        <v>4</v>
      </c>
      <c r="C89" s="65" t="s">
        <v>196</v>
      </c>
      <c r="D89" t="s">
        <v>140</v>
      </c>
      <c r="E89" s="7">
        <v>29500</v>
      </c>
      <c r="F89" s="66" t="s">
        <v>200</v>
      </c>
      <c r="G89" s="67" t="s">
        <v>201</v>
      </c>
      <c r="H89" s="68"/>
    </row>
    <row r="90" spans="1:8" x14ac:dyDescent="0.35">
      <c r="A90" s="22">
        <v>86</v>
      </c>
      <c r="B90" s="65" t="s">
        <v>4</v>
      </c>
      <c r="C90" s="65" t="s">
        <v>196</v>
      </c>
      <c r="D90" t="s">
        <v>136</v>
      </c>
      <c r="E90" s="7">
        <v>18900</v>
      </c>
      <c r="F90" s="66" t="s">
        <v>200</v>
      </c>
      <c r="G90" s="67" t="s">
        <v>201</v>
      </c>
      <c r="H90" s="68"/>
    </row>
    <row r="91" spans="1:8" x14ac:dyDescent="0.35">
      <c r="A91" s="22">
        <v>87</v>
      </c>
      <c r="B91" s="65" t="s">
        <v>4</v>
      </c>
      <c r="C91" s="65" t="s">
        <v>196</v>
      </c>
      <c r="D91" t="s">
        <v>153</v>
      </c>
      <c r="E91" s="7">
        <v>3500</v>
      </c>
      <c r="F91" s="3" t="s">
        <v>206</v>
      </c>
      <c r="G91" s="67" t="s">
        <v>204</v>
      </c>
      <c r="H91" s="68"/>
    </row>
    <row r="92" spans="1:8" x14ac:dyDescent="0.35">
      <c r="A92" s="22">
        <v>88</v>
      </c>
      <c r="B92" s="65" t="s">
        <v>4</v>
      </c>
      <c r="C92" s="65" t="s">
        <v>202</v>
      </c>
      <c r="D92" t="s">
        <v>111</v>
      </c>
      <c r="E92" s="7">
        <v>4500</v>
      </c>
      <c r="F92" s="66" t="s">
        <v>197</v>
      </c>
      <c r="G92" s="67" t="s">
        <v>205</v>
      </c>
      <c r="H92" s="68"/>
    </row>
    <row r="93" spans="1:8" x14ac:dyDescent="0.35">
      <c r="A93" s="22">
        <v>89</v>
      </c>
      <c r="B93" s="65" t="s">
        <v>4</v>
      </c>
      <c r="C93" s="65" t="s">
        <v>202</v>
      </c>
      <c r="D93" t="s">
        <v>119</v>
      </c>
      <c r="E93" s="7">
        <v>5600</v>
      </c>
      <c r="F93" s="66" t="s">
        <v>203</v>
      </c>
      <c r="G93" s="67" t="s">
        <v>204</v>
      </c>
      <c r="H93" s="68"/>
    </row>
    <row r="94" spans="1:8" x14ac:dyDescent="0.35">
      <c r="A94" s="22">
        <v>90</v>
      </c>
      <c r="B94" s="65" t="s">
        <v>4</v>
      </c>
      <c r="C94" s="65" t="s">
        <v>202</v>
      </c>
      <c r="D94" t="s">
        <v>159</v>
      </c>
      <c r="E94" s="7">
        <v>2400</v>
      </c>
      <c r="F94" s="3" t="s">
        <v>206</v>
      </c>
      <c r="G94" s="67" t="s">
        <v>198</v>
      </c>
      <c r="H94" s="68"/>
    </row>
    <row r="95" spans="1:8" x14ac:dyDescent="0.35">
      <c r="A95" s="22">
        <v>91</v>
      </c>
      <c r="B95" s="65" t="s">
        <v>4</v>
      </c>
      <c r="C95" s="65" t="s">
        <v>196</v>
      </c>
      <c r="D95" t="s">
        <v>140</v>
      </c>
      <c r="E95" s="7">
        <v>19200</v>
      </c>
      <c r="F95" s="66" t="s">
        <v>200</v>
      </c>
      <c r="G95" s="67" t="s">
        <v>204</v>
      </c>
      <c r="H95" s="68"/>
    </row>
    <row r="96" spans="1:8" x14ac:dyDescent="0.35">
      <c r="A96" s="22">
        <v>92</v>
      </c>
      <c r="B96" s="65" t="s">
        <v>4</v>
      </c>
      <c r="C96" s="65" t="s">
        <v>199</v>
      </c>
      <c r="D96" t="s">
        <v>111</v>
      </c>
      <c r="E96" s="7">
        <v>3400</v>
      </c>
      <c r="F96" s="66" t="s">
        <v>203</v>
      </c>
      <c r="G96" s="67" t="s">
        <v>201</v>
      </c>
      <c r="H96" s="68"/>
    </row>
    <row r="97" spans="1:8" x14ac:dyDescent="0.35">
      <c r="A97" s="22">
        <v>93</v>
      </c>
      <c r="B97" s="65" t="s">
        <v>4</v>
      </c>
      <c r="C97" s="65" t="s">
        <v>199</v>
      </c>
      <c r="D97" t="s">
        <v>147</v>
      </c>
      <c r="E97" s="7">
        <v>5600</v>
      </c>
      <c r="F97" s="66" t="s">
        <v>197</v>
      </c>
      <c r="G97" s="67" t="s">
        <v>205</v>
      </c>
      <c r="H97" s="68"/>
    </row>
    <row r="98" spans="1:8" x14ac:dyDescent="0.35">
      <c r="A98" s="22">
        <v>94</v>
      </c>
      <c r="B98" s="65" t="s">
        <v>4</v>
      </c>
      <c r="C98" s="65" t="s">
        <v>202</v>
      </c>
      <c r="D98" t="s">
        <v>131</v>
      </c>
      <c r="E98" s="7">
        <v>18500</v>
      </c>
      <c r="F98" s="66" t="s">
        <v>200</v>
      </c>
      <c r="G98" s="67" t="s">
        <v>205</v>
      </c>
      <c r="H98" s="68"/>
    </row>
    <row r="99" spans="1:8" x14ac:dyDescent="0.35">
      <c r="A99" s="22">
        <v>95</v>
      </c>
      <c r="B99" s="65" t="s">
        <v>4</v>
      </c>
      <c r="C99" s="65" t="s">
        <v>202</v>
      </c>
      <c r="D99" t="s">
        <v>111</v>
      </c>
      <c r="E99" s="7">
        <v>3900</v>
      </c>
      <c r="F99" s="66" t="s">
        <v>203</v>
      </c>
      <c r="G99" s="67" t="s">
        <v>204</v>
      </c>
      <c r="H99" s="68"/>
    </row>
    <row r="100" spans="1:8" x14ac:dyDescent="0.35">
      <c r="A100" s="22">
        <v>96</v>
      </c>
      <c r="B100" s="65" t="s">
        <v>4</v>
      </c>
      <c r="C100" s="65" t="s">
        <v>199</v>
      </c>
      <c r="D100" t="s">
        <v>111</v>
      </c>
      <c r="E100" s="7">
        <v>70300</v>
      </c>
      <c r="F100" s="66" t="s">
        <v>197</v>
      </c>
      <c r="G100" s="67" t="s">
        <v>201</v>
      </c>
      <c r="H100" s="68"/>
    </row>
    <row r="101" spans="1:8" x14ac:dyDescent="0.35">
      <c r="A101" s="22">
        <v>97</v>
      </c>
      <c r="B101" s="65" t="s">
        <v>4</v>
      </c>
      <c r="C101" s="65" t="s">
        <v>196</v>
      </c>
      <c r="D101" t="s">
        <v>119</v>
      </c>
      <c r="E101" s="7">
        <v>4500</v>
      </c>
      <c r="F101" s="66" t="s">
        <v>203</v>
      </c>
      <c r="G101" s="67" t="s">
        <v>205</v>
      </c>
      <c r="H101" s="68"/>
    </row>
    <row r="102" spans="1:8" x14ac:dyDescent="0.35">
      <c r="A102" s="22">
        <v>98</v>
      </c>
      <c r="B102" s="65" t="s">
        <v>4</v>
      </c>
      <c r="C102" s="65" t="s">
        <v>202</v>
      </c>
      <c r="D102" t="s">
        <v>140</v>
      </c>
      <c r="E102" s="7">
        <v>6500</v>
      </c>
      <c r="F102" s="66" t="s">
        <v>197</v>
      </c>
      <c r="G102" s="67" t="s">
        <v>201</v>
      </c>
      <c r="H102" s="68"/>
    </row>
    <row r="103" spans="1:8" x14ac:dyDescent="0.35">
      <c r="A103" s="22">
        <v>99</v>
      </c>
      <c r="B103" s="65" t="s">
        <v>4</v>
      </c>
      <c r="C103" s="65" t="s">
        <v>202</v>
      </c>
      <c r="D103" t="s">
        <v>140</v>
      </c>
      <c r="E103" s="7">
        <v>4300</v>
      </c>
      <c r="F103" s="66" t="s">
        <v>200</v>
      </c>
      <c r="G103" s="67" t="s">
        <v>204</v>
      </c>
      <c r="H103" s="68"/>
    </row>
    <row r="104" spans="1:8" x14ac:dyDescent="0.35">
      <c r="A104" s="22">
        <v>100</v>
      </c>
      <c r="B104" s="65" t="s">
        <v>4</v>
      </c>
      <c r="C104" s="65" t="s">
        <v>196</v>
      </c>
      <c r="D104" t="s">
        <v>136</v>
      </c>
      <c r="E104" s="7">
        <v>2300</v>
      </c>
      <c r="F104" s="66" t="s">
        <v>207</v>
      </c>
      <c r="G104" s="67" t="s">
        <v>198</v>
      </c>
      <c r="H104" s="68"/>
    </row>
    <row r="105" spans="1:8" x14ac:dyDescent="0.35">
      <c r="A105" s="22">
        <v>101</v>
      </c>
      <c r="B105" s="65" t="s">
        <v>4</v>
      </c>
      <c r="C105" s="65" t="s">
        <v>196</v>
      </c>
      <c r="D105" t="s">
        <v>145</v>
      </c>
      <c r="E105" s="7">
        <v>4533</v>
      </c>
      <c r="F105" s="66" t="s">
        <v>197</v>
      </c>
      <c r="G105" s="67" t="s">
        <v>204</v>
      </c>
      <c r="H105" s="68"/>
    </row>
    <row r="106" spans="1:8" x14ac:dyDescent="0.35">
      <c r="A106" s="22">
        <v>102</v>
      </c>
      <c r="B106" s="65" t="s">
        <v>4</v>
      </c>
      <c r="C106" s="65" t="s">
        <v>199</v>
      </c>
      <c r="D106" t="s">
        <v>153</v>
      </c>
      <c r="E106" s="7">
        <v>6750</v>
      </c>
      <c r="F106" s="66" t="s">
        <v>203</v>
      </c>
      <c r="G106" s="67" t="s">
        <v>201</v>
      </c>
      <c r="H106" s="68"/>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4.5" x14ac:dyDescent="0.35"/>
  <cols>
    <col min="1" max="1" width="14.81640625" customWidth="1"/>
    <col min="2" max="11" width="12.7265625" customWidth="1"/>
    <col min="12" max="12" width="11.7265625" bestFit="1" customWidth="1"/>
  </cols>
  <sheetData>
    <row r="1" spans="1:12" ht="20" thickBot="1" x14ac:dyDescent="0.5">
      <c r="A1" s="20" t="s">
        <v>164</v>
      </c>
      <c r="B1" s="20"/>
      <c r="C1" s="36"/>
      <c r="D1" s="36"/>
      <c r="E1" s="36"/>
      <c r="F1" s="36"/>
      <c r="G1" s="36"/>
      <c r="H1" s="36"/>
      <c r="I1" s="36"/>
      <c r="J1" s="36"/>
      <c r="K1" s="36"/>
      <c r="L1" s="36"/>
    </row>
    <row r="2" spans="1:12" ht="15" thickTop="1" x14ac:dyDescent="0.35">
      <c r="A2" s="15"/>
      <c r="B2" s="15"/>
      <c r="C2" s="15"/>
      <c r="D2" s="15"/>
      <c r="E2" s="15"/>
      <c r="F2" s="15"/>
      <c r="G2" s="15"/>
      <c r="H2" s="15"/>
      <c r="I2" s="15"/>
      <c r="J2" s="15"/>
      <c r="K2" s="15"/>
      <c r="L2" s="15"/>
    </row>
    <row r="3" spans="1:12" x14ac:dyDescent="0.35">
      <c r="A3" s="15"/>
      <c r="B3" s="15"/>
      <c r="C3" s="15"/>
      <c r="D3" s="15"/>
      <c r="E3" s="15"/>
      <c r="F3" s="15"/>
      <c r="G3" s="15"/>
      <c r="H3" s="15"/>
      <c r="I3" s="15"/>
      <c r="J3" s="15"/>
      <c r="K3" s="15"/>
      <c r="L3" s="15"/>
    </row>
    <row r="4" spans="1:12" ht="15" thickBot="1" x14ac:dyDescent="0.4">
      <c r="A4" s="37" t="s">
        <v>165</v>
      </c>
      <c r="B4" s="38" t="s">
        <v>166</v>
      </c>
      <c r="C4" s="38"/>
      <c r="D4" s="38"/>
      <c r="E4" s="38"/>
      <c r="F4" s="39" t="s">
        <v>8</v>
      </c>
      <c r="G4" s="38" t="s">
        <v>167</v>
      </c>
      <c r="H4" s="38"/>
      <c r="I4" s="38"/>
      <c r="J4" s="38"/>
      <c r="K4" s="39" t="s">
        <v>8</v>
      </c>
      <c r="L4" s="40" t="s">
        <v>168</v>
      </c>
    </row>
    <row r="5" spans="1:12" ht="15" thickBot="1" x14ac:dyDescent="0.4">
      <c r="A5" s="41"/>
      <c r="B5" s="42" t="s">
        <v>169</v>
      </c>
      <c r="C5" s="42" t="s">
        <v>170</v>
      </c>
      <c r="D5" s="42" t="s">
        <v>171</v>
      </c>
      <c r="E5" s="42" t="s">
        <v>172</v>
      </c>
      <c r="F5" s="43"/>
      <c r="G5" s="42" t="s">
        <v>169</v>
      </c>
      <c r="H5" s="42" t="s">
        <v>170</v>
      </c>
      <c r="I5" s="42" t="s">
        <v>171</v>
      </c>
      <c r="J5" s="42" t="s">
        <v>172</v>
      </c>
      <c r="K5" s="43"/>
      <c r="L5" s="44"/>
    </row>
    <row r="6" spans="1:12" x14ac:dyDescent="0.35">
      <c r="A6" s="15"/>
      <c r="B6" s="15"/>
      <c r="C6" s="15"/>
      <c r="D6" s="15"/>
      <c r="E6" s="15"/>
      <c r="F6" s="15"/>
      <c r="G6" s="15"/>
      <c r="H6" s="15"/>
      <c r="I6" s="15"/>
      <c r="J6" s="15"/>
      <c r="K6" s="15"/>
      <c r="L6" s="15"/>
    </row>
    <row r="7" spans="1:12" x14ac:dyDescent="0.35">
      <c r="A7" s="45" t="s">
        <v>173</v>
      </c>
      <c r="B7" s="46">
        <v>3000</v>
      </c>
      <c r="C7" s="46">
        <v>3012</v>
      </c>
      <c r="D7" s="46">
        <v>2000</v>
      </c>
      <c r="E7" s="46">
        <v>2445</v>
      </c>
      <c r="F7" s="47">
        <f>SUM(B7:E7)</f>
        <v>10457</v>
      </c>
      <c r="G7" s="46">
        <v>2488</v>
      </c>
      <c r="H7" s="46">
        <v>2442</v>
      </c>
      <c r="I7" s="46">
        <v>2666</v>
      </c>
      <c r="J7" s="46">
        <v>3333</v>
      </c>
      <c r="K7" s="47">
        <f>SUM(G7:J7)</f>
        <v>10929</v>
      </c>
      <c r="L7" s="48">
        <f>AVERAGE(F7,K7)</f>
        <v>10693</v>
      </c>
    </row>
    <row r="8" spans="1:12" x14ac:dyDescent="0.35">
      <c r="A8" s="45" t="s">
        <v>174</v>
      </c>
      <c r="B8" s="46">
        <v>12963</v>
      </c>
      <c r="C8" s="46">
        <v>25632</v>
      </c>
      <c r="D8" s="46">
        <v>22445</v>
      </c>
      <c r="E8" s="46">
        <v>23232</v>
      </c>
      <c r="F8" s="47">
        <f>SUM(B8:E8)</f>
        <v>84272</v>
      </c>
      <c r="G8" s="46">
        <v>5644</v>
      </c>
      <c r="H8" s="46">
        <v>33331</v>
      </c>
      <c r="I8" s="46">
        <v>24445</v>
      </c>
      <c r="J8" s="46">
        <v>43555</v>
      </c>
      <c r="K8" s="47">
        <f>SUM(G8:J8)</f>
        <v>106975</v>
      </c>
      <c r="L8" s="48">
        <f t="shared" ref="L8:L27" si="0">AVERAGE(F8,K8)</f>
        <v>95623.5</v>
      </c>
    </row>
    <row r="9" spans="1:12" x14ac:dyDescent="0.35">
      <c r="A9" s="45" t="s">
        <v>175</v>
      </c>
      <c r="B9" s="46">
        <v>258</v>
      </c>
      <c r="C9" s="46">
        <v>466</v>
      </c>
      <c r="D9" s="46">
        <v>266</v>
      </c>
      <c r="E9" s="46">
        <v>144</v>
      </c>
      <c r="F9" s="47">
        <f>SUM(B9:E9)</f>
        <v>1134</v>
      </c>
      <c r="G9" s="46">
        <v>58</v>
      </c>
      <c r="H9" s="46">
        <v>3555</v>
      </c>
      <c r="I9" s="46">
        <v>433</v>
      </c>
      <c r="J9" s="46">
        <v>1333</v>
      </c>
      <c r="K9" s="47">
        <f>SUM(G9:J9)</f>
        <v>5379</v>
      </c>
      <c r="L9" s="48">
        <f t="shared" si="0"/>
        <v>3256.5</v>
      </c>
    </row>
    <row r="10" spans="1:12" x14ac:dyDescent="0.35">
      <c r="A10" s="45"/>
      <c r="B10" s="46"/>
      <c r="C10" s="46"/>
      <c r="D10" s="46"/>
      <c r="E10" s="46"/>
      <c r="F10" s="47"/>
      <c r="G10" s="46"/>
      <c r="H10" s="46"/>
      <c r="I10" s="46"/>
      <c r="J10" s="46"/>
      <c r="K10" s="47"/>
      <c r="L10" s="48"/>
    </row>
    <row r="11" spans="1:12" ht="15" thickBot="1" x14ac:dyDescent="0.4">
      <c r="A11" s="49" t="s">
        <v>176</v>
      </c>
      <c r="B11" s="50">
        <f>SUM(B7:B9)</f>
        <v>16221</v>
      </c>
      <c r="C11" s="50">
        <f t="shared" ref="C11:K11" si="1">SUM(C7:C9)</f>
        <v>29110</v>
      </c>
      <c r="D11" s="50">
        <f t="shared" si="1"/>
        <v>24711</v>
      </c>
      <c r="E11" s="50">
        <f t="shared" si="1"/>
        <v>25821</v>
      </c>
      <c r="F11" s="50">
        <f t="shared" si="1"/>
        <v>95863</v>
      </c>
      <c r="G11" s="50">
        <f t="shared" si="1"/>
        <v>8190</v>
      </c>
      <c r="H11" s="50">
        <f t="shared" si="1"/>
        <v>39328</v>
      </c>
      <c r="I11" s="50">
        <f t="shared" si="1"/>
        <v>27544</v>
      </c>
      <c r="J11" s="50">
        <f t="shared" si="1"/>
        <v>48221</v>
      </c>
      <c r="K11" s="50">
        <f t="shared" si="1"/>
        <v>123283</v>
      </c>
      <c r="L11" s="50">
        <f t="shared" si="0"/>
        <v>109573</v>
      </c>
    </row>
    <row r="12" spans="1:12" ht="15" thickTop="1" x14ac:dyDescent="0.35">
      <c r="A12" s="15"/>
      <c r="B12" s="15"/>
      <c r="C12" s="15"/>
      <c r="D12" s="15"/>
      <c r="E12" s="15"/>
      <c r="F12" s="15"/>
      <c r="G12" s="15"/>
      <c r="H12" s="15"/>
      <c r="I12" s="15"/>
      <c r="J12" s="15"/>
      <c r="K12" s="15"/>
      <c r="L12" s="48"/>
    </row>
    <row r="13" spans="1:12" ht="15" thickBot="1" x14ac:dyDescent="0.4">
      <c r="A13" s="51"/>
      <c r="B13" s="42" t="s">
        <v>169</v>
      </c>
      <c r="C13" s="42" t="s">
        <v>170</v>
      </c>
      <c r="D13" s="42" t="s">
        <v>171</v>
      </c>
      <c r="E13" s="42" t="s">
        <v>172</v>
      </c>
      <c r="F13" s="42" t="s">
        <v>8</v>
      </c>
      <c r="G13" s="42" t="s">
        <v>169</v>
      </c>
      <c r="H13" s="42" t="s">
        <v>170</v>
      </c>
      <c r="I13" s="42" t="s">
        <v>171</v>
      </c>
      <c r="J13" s="42" t="s">
        <v>172</v>
      </c>
      <c r="K13" s="42" t="s">
        <v>8</v>
      </c>
      <c r="L13" s="48"/>
    </row>
    <row r="14" spans="1:12" x14ac:dyDescent="0.35">
      <c r="A14" s="52" t="s">
        <v>177</v>
      </c>
      <c r="B14" s="46">
        <v>567</v>
      </c>
      <c r="C14" s="46">
        <v>655</v>
      </c>
      <c r="D14" s="46">
        <v>554</v>
      </c>
      <c r="E14" s="46">
        <v>433</v>
      </c>
      <c r="F14" s="47">
        <f t="shared" ref="F14:F23" si="2">SUM(B14:E14)</f>
        <v>2209</v>
      </c>
      <c r="G14" s="46">
        <v>334</v>
      </c>
      <c r="H14" s="46">
        <v>344</v>
      </c>
      <c r="I14" s="46">
        <v>345</v>
      </c>
      <c r="J14" s="46">
        <v>766</v>
      </c>
      <c r="K14" s="47">
        <f t="shared" ref="K14:K23" si="3">SUM(G14:J14)</f>
        <v>1789</v>
      </c>
      <c r="L14" s="48">
        <f t="shared" si="0"/>
        <v>1999</v>
      </c>
    </row>
    <row r="15" spans="1:12" x14ac:dyDescent="0.35">
      <c r="A15" s="52" t="s">
        <v>178</v>
      </c>
      <c r="B15" s="46">
        <v>1233</v>
      </c>
      <c r="C15" s="46">
        <v>1100</v>
      </c>
      <c r="D15" s="46">
        <v>1433</v>
      </c>
      <c r="E15" s="46">
        <v>1200</v>
      </c>
      <c r="F15" s="47">
        <f t="shared" si="2"/>
        <v>4966</v>
      </c>
      <c r="G15" s="46">
        <v>1233</v>
      </c>
      <c r="H15" s="46">
        <v>1100</v>
      </c>
      <c r="I15" s="46">
        <v>1433</v>
      </c>
      <c r="J15" s="46">
        <v>1200</v>
      </c>
      <c r="K15" s="47"/>
      <c r="L15" s="48"/>
    </row>
    <row r="16" spans="1:12" x14ac:dyDescent="0.35">
      <c r="A16" s="52" t="s">
        <v>179</v>
      </c>
      <c r="B16" s="46">
        <v>544</v>
      </c>
      <c r="C16" s="46">
        <v>655</v>
      </c>
      <c r="D16" s="46">
        <v>444</v>
      </c>
      <c r="E16" s="46">
        <v>555</v>
      </c>
      <c r="F16" s="47">
        <f t="shared" si="2"/>
        <v>2198</v>
      </c>
      <c r="G16" s="46">
        <v>544</v>
      </c>
      <c r="H16" s="46">
        <v>655</v>
      </c>
      <c r="I16" s="46">
        <v>444</v>
      </c>
      <c r="J16" s="46">
        <v>555</v>
      </c>
      <c r="K16" s="47"/>
      <c r="L16" s="48"/>
    </row>
    <row r="17" spans="1:12" x14ac:dyDescent="0.35">
      <c r="A17" s="52" t="s">
        <v>180</v>
      </c>
      <c r="B17" s="46">
        <v>3566</v>
      </c>
      <c r="C17" s="46">
        <v>0</v>
      </c>
      <c r="D17" s="46">
        <v>0</v>
      </c>
      <c r="E17" s="46">
        <v>0</v>
      </c>
      <c r="F17" s="47">
        <f t="shared" si="2"/>
        <v>3566</v>
      </c>
      <c r="G17" s="46">
        <v>3566</v>
      </c>
      <c r="H17" s="46">
        <v>0</v>
      </c>
      <c r="I17" s="46">
        <v>0</v>
      </c>
      <c r="J17" s="46">
        <v>0</v>
      </c>
      <c r="K17" s="47"/>
      <c r="L17" s="48"/>
    </row>
    <row r="18" spans="1:12" x14ac:dyDescent="0.35">
      <c r="A18" s="52" t="s">
        <v>181</v>
      </c>
      <c r="B18" s="46">
        <v>344</v>
      </c>
      <c r="C18" s="46">
        <v>433</v>
      </c>
      <c r="D18" s="46">
        <v>322</v>
      </c>
      <c r="E18" s="46">
        <v>311</v>
      </c>
      <c r="F18" s="47">
        <f t="shared" si="2"/>
        <v>1410</v>
      </c>
      <c r="G18" s="46">
        <v>344</v>
      </c>
      <c r="H18" s="46">
        <v>433</v>
      </c>
      <c r="I18" s="46">
        <v>322</v>
      </c>
      <c r="J18" s="46">
        <v>311</v>
      </c>
      <c r="K18" s="47"/>
      <c r="L18" s="48"/>
    </row>
    <row r="19" spans="1:12" x14ac:dyDescent="0.35">
      <c r="A19" s="52" t="s">
        <v>182</v>
      </c>
      <c r="B19" s="46">
        <v>234</v>
      </c>
      <c r="C19" s="46">
        <v>333</v>
      </c>
      <c r="D19" s="46">
        <v>223</v>
      </c>
      <c r="E19" s="46">
        <v>322</v>
      </c>
      <c r="F19" s="47">
        <f t="shared" si="2"/>
        <v>1112</v>
      </c>
      <c r="G19" s="46">
        <v>344</v>
      </c>
      <c r="H19" s="46">
        <v>433</v>
      </c>
      <c r="I19" s="46">
        <v>233</v>
      </c>
      <c r="J19" s="46">
        <v>910</v>
      </c>
      <c r="K19" s="47">
        <f t="shared" si="3"/>
        <v>1920</v>
      </c>
      <c r="L19" s="48">
        <f t="shared" si="0"/>
        <v>1516</v>
      </c>
    </row>
    <row r="20" spans="1:12" x14ac:dyDescent="0.35">
      <c r="A20" s="52" t="s">
        <v>183</v>
      </c>
      <c r="B20" s="46">
        <v>67</v>
      </c>
      <c r="C20" s="46">
        <v>89</v>
      </c>
      <c r="D20" s="46">
        <v>45</v>
      </c>
      <c r="E20" s="46">
        <v>67</v>
      </c>
      <c r="F20" s="47">
        <f t="shared" si="2"/>
        <v>268</v>
      </c>
      <c r="G20" s="46">
        <v>56</v>
      </c>
      <c r="H20" s="46">
        <v>45</v>
      </c>
      <c r="I20" s="46">
        <v>55</v>
      </c>
      <c r="J20" s="46">
        <v>43</v>
      </c>
      <c r="K20" s="47">
        <f t="shared" si="3"/>
        <v>199</v>
      </c>
      <c r="L20" s="48">
        <f t="shared" si="0"/>
        <v>233.5</v>
      </c>
    </row>
    <row r="21" spans="1:12" x14ac:dyDescent="0.35">
      <c r="A21" s="52" t="s">
        <v>184</v>
      </c>
      <c r="B21" s="46">
        <v>1125</v>
      </c>
      <c r="C21" s="46">
        <v>1125</v>
      </c>
      <c r="D21" s="46">
        <v>1125</v>
      </c>
      <c r="E21" s="46">
        <v>1125</v>
      </c>
      <c r="F21" s="47">
        <f t="shared" si="2"/>
        <v>4500</v>
      </c>
      <c r="G21" s="46">
        <v>1275</v>
      </c>
      <c r="H21" s="46">
        <v>1275</v>
      </c>
      <c r="I21" s="46">
        <v>1275</v>
      </c>
      <c r="J21" s="46">
        <v>1275</v>
      </c>
      <c r="K21" s="47">
        <f t="shared" si="3"/>
        <v>5100</v>
      </c>
      <c r="L21" s="48">
        <f t="shared" si="0"/>
        <v>4800</v>
      </c>
    </row>
    <row r="22" spans="1:12" x14ac:dyDescent="0.35">
      <c r="A22" s="52" t="s">
        <v>185</v>
      </c>
      <c r="B22" s="46">
        <v>987</v>
      </c>
      <c r="C22" s="46">
        <v>776</v>
      </c>
      <c r="D22" s="46">
        <v>8777</v>
      </c>
      <c r="E22" s="46">
        <v>766</v>
      </c>
      <c r="F22" s="47">
        <f t="shared" si="2"/>
        <v>11306</v>
      </c>
      <c r="G22" s="46">
        <v>667</v>
      </c>
      <c r="H22" s="46">
        <v>665</v>
      </c>
      <c r="I22" s="46">
        <v>544</v>
      </c>
      <c r="J22" s="46">
        <v>677</v>
      </c>
      <c r="K22" s="47">
        <f t="shared" si="3"/>
        <v>2553</v>
      </c>
      <c r="L22" s="48">
        <f t="shared" si="0"/>
        <v>6929.5</v>
      </c>
    </row>
    <row r="23" spans="1:12" x14ac:dyDescent="0.35">
      <c r="A23" s="52" t="s">
        <v>186</v>
      </c>
      <c r="B23" s="46">
        <v>455</v>
      </c>
      <c r="C23" s="46">
        <v>655</v>
      </c>
      <c r="D23" s="46">
        <v>666</v>
      </c>
      <c r="E23" s="46">
        <v>555</v>
      </c>
      <c r="F23" s="47">
        <f t="shared" si="2"/>
        <v>2331</v>
      </c>
      <c r="G23" s="46">
        <v>556</v>
      </c>
      <c r="H23" s="46">
        <v>556</v>
      </c>
      <c r="I23" s="46">
        <v>566</v>
      </c>
      <c r="J23" s="46">
        <v>555</v>
      </c>
      <c r="K23" s="47">
        <f t="shared" si="3"/>
        <v>2233</v>
      </c>
      <c r="L23" s="48">
        <f t="shared" si="0"/>
        <v>2282</v>
      </c>
    </row>
    <row r="24" spans="1:12" x14ac:dyDescent="0.35">
      <c r="A24" s="15"/>
      <c r="B24" s="46"/>
      <c r="C24" s="46"/>
      <c r="D24" s="46"/>
      <c r="E24" s="46"/>
      <c r="F24" s="47"/>
      <c r="G24" s="46"/>
      <c r="H24" s="46"/>
      <c r="I24" s="46"/>
      <c r="J24" s="46"/>
      <c r="K24" s="47"/>
      <c r="L24" s="48"/>
    </row>
    <row r="25" spans="1:12" ht="15" thickBot="1" x14ac:dyDescent="0.4">
      <c r="A25" s="49" t="s">
        <v>187</v>
      </c>
      <c r="B25" s="50">
        <f>SUM(B14:B24)</f>
        <v>9122</v>
      </c>
      <c r="C25" s="50">
        <f>SUM(C14:C24)</f>
        <v>5821</v>
      </c>
      <c r="D25" s="50">
        <f>SUM(D14:D24)</f>
        <v>13589</v>
      </c>
      <c r="E25" s="50">
        <f>SUM(E14:E24)</f>
        <v>5334</v>
      </c>
      <c r="F25" s="50">
        <f>SUM(B25:E25)</f>
        <v>33866</v>
      </c>
      <c r="G25" s="50">
        <f>SUM(G14:G24)</f>
        <v>8919</v>
      </c>
      <c r="H25" s="50">
        <f>SUM(H14:H24)</f>
        <v>5506</v>
      </c>
      <c r="I25" s="50">
        <f>SUM(I14:I24)</f>
        <v>5217</v>
      </c>
      <c r="J25" s="50">
        <f>SUM(J14:J24)</f>
        <v>6292</v>
      </c>
      <c r="K25" s="50">
        <f>SUM(G25:J25)</f>
        <v>25934</v>
      </c>
      <c r="L25" s="50">
        <f t="shared" si="0"/>
        <v>29900</v>
      </c>
    </row>
    <row r="26" spans="1:12" ht="15" thickTop="1" x14ac:dyDescent="0.35">
      <c r="A26" s="15"/>
      <c r="B26" s="15"/>
      <c r="C26" s="15"/>
      <c r="D26" s="15"/>
      <c r="E26" s="15"/>
      <c r="F26" s="15"/>
      <c r="G26" s="15"/>
      <c r="H26" s="15"/>
      <c r="I26" s="15"/>
      <c r="J26" s="15"/>
      <c r="K26" s="15"/>
      <c r="L26" s="48"/>
    </row>
    <row r="27" spans="1:12" ht="15" thickBot="1" x14ac:dyDescent="0.4">
      <c r="A27" s="53" t="s">
        <v>8</v>
      </c>
      <c r="B27" s="54">
        <f>B11+B25</f>
        <v>25343</v>
      </c>
      <c r="C27" s="54">
        <f t="shared" ref="C27:K27" si="4">C11+C25</f>
        <v>34931</v>
      </c>
      <c r="D27" s="54">
        <f t="shared" si="4"/>
        <v>38300</v>
      </c>
      <c r="E27" s="54">
        <f t="shared" si="4"/>
        <v>31155</v>
      </c>
      <c r="F27" s="54">
        <f t="shared" si="4"/>
        <v>129729</v>
      </c>
      <c r="G27" s="54">
        <f t="shared" si="4"/>
        <v>17109</v>
      </c>
      <c r="H27" s="54">
        <f t="shared" si="4"/>
        <v>44834</v>
      </c>
      <c r="I27" s="54">
        <f t="shared" si="4"/>
        <v>32761</v>
      </c>
      <c r="J27" s="54">
        <f t="shared" si="4"/>
        <v>54513</v>
      </c>
      <c r="K27" s="54">
        <f t="shared" si="4"/>
        <v>149217</v>
      </c>
      <c r="L27" s="50">
        <f t="shared" si="0"/>
        <v>139473</v>
      </c>
    </row>
    <row r="28" spans="1:12" ht="15" thickTop="1" x14ac:dyDescent="0.35"/>
  </sheetData>
  <mergeCells count="6">
    <mergeCell ref="A4:A5"/>
    <mergeCell ref="B4:E4"/>
    <mergeCell ref="F4:F5"/>
    <mergeCell ref="G4:J4"/>
    <mergeCell ref="K4:K5"/>
    <mergeCell ref="L4:L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L13" sqref="L13"/>
    </sheetView>
  </sheetViews>
  <sheetFormatPr defaultRowHeight="14.5" x14ac:dyDescent="0.35"/>
  <cols>
    <col min="1" max="1" width="12.26953125" customWidth="1"/>
    <col min="2" max="2" width="14" bestFit="1" customWidth="1"/>
    <col min="3" max="8" width="8" bestFit="1" customWidth="1"/>
    <col min="9" max="9" width="9" bestFit="1" customWidth="1"/>
  </cols>
  <sheetData>
    <row r="1" spans="1:9" ht="18.5" x14ac:dyDescent="0.45">
      <c r="A1" s="28" t="s">
        <v>108</v>
      </c>
      <c r="B1" s="29"/>
      <c r="C1" s="29"/>
      <c r="D1" s="29"/>
      <c r="E1" s="29"/>
      <c r="F1" s="29"/>
      <c r="G1" s="29"/>
      <c r="H1" s="29"/>
      <c r="I1" s="29"/>
    </row>
    <row r="2" spans="1:9" ht="18.5" x14ac:dyDescent="0.45">
      <c r="A2" s="28"/>
      <c r="B2" s="29"/>
      <c r="C2" s="29"/>
      <c r="D2" s="29"/>
      <c r="E2" s="29"/>
      <c r="F2" s="29"/>
      <c r="G2" s="29"/>
      <c r="H2" s="29"/>
      <c r="I2" s="29"/>
    </row>
    <row r="3" spans="1:9" x14ac:dyDescent="0.35">
      <c r="A3" s="30" t="s">
        <v>109</v>
      </c>
      <c r="B3" s="30" t="s">
        <v>110</v>
      </c>
      <c r="C3" s="31" t="s">
        <v>2</v>
      </c>
      <c r="D3" s="31" t="s">
        <v>3</v>
      </c>
      <c r="E3" s="31" t="s">
        <v>4</v>
      </c>
      <c r="F3" s="31" t="s">
        <v>5</v>
      </c>
      <c r="G3" s="31" t="s">
        <v>6</v>
      </c>
      <c r="H3" s="31" t="s">
        <v>7</v>
      </c>
      <c r="I3" s="31" t="s">
        <v>8</v>
      </c>
    </row>
    <row r="4" spans="1:9" x14ac:dyDescent="0.35">
      <c r="A4" s="32" t="s">
        <v>111</v>
      </c>
      <c r="B4" s="33" t="s">
        <v>112</v>
      </c>
      <c r="C4" s="34">
        <v>15900</v>
      </c>
      <c r="D4" s="34">
        <v>5740</v>
      </c>
      <c r="E4" s="34">
        <v>26850</v>
      </c>
      <c r="F4" s="34">
        <v>28455</v>
      </c>
      <c r="G4" s="34">
        <v>3200</v>
      </c>
      <c r="H4" s="34">
        <v>7223</v>
      </c>
      <c r="I4" s="35">
        <f>SUM(C4:H4)</f>
        <v>87368</v>
      </c>
    </row>
    <row r="5" spans="1:9" x14ac:dyDescent="0.35">
      <c r="A5" s="29"/>
      <c r="B5" s="33" t="s">
        <v>113</v>
      </c>
      <c r="C5" s="34">
        <v>24300</v>
      </c>
      <c r="D5" s="34">
        <v>15200</v>
      </c>
      <c r="E5" s="34">
        <v>6590</v>
      </c>
      <c r="F5" s="34">
        <v>5940</v>
      </c>
      <c r="G5" s="34">
        <v>7900</v>
      </c>
      <c r="H5" s="34">
        <v>43211</v>
      </c>
      <c r="I5" s="35">
        <f t="shared" ref="I5:I45" si="0">SUM(C5:H5)</f>
        <v>103141</v>
      </c>
    </row>
    <row r="6" spans="1:9" x14ac:dyDescent="0.35">
      <c r="A6" s="29"/>
      <c r="B6" s="33" t="s">
        <v>114</v>
      </c>
      <c r="C6" s="34">
        <v>4500</v>
      </c>
      <c r="D6" s="34">
        <v>3420</v>
      </c>
      <c r="E6" s="34">
        <v>32700</v>
      </c>
      <c r="F6" s="34">
        <v>2540</v>
      </c>
      <c r="G6" s="34">
        <v>4300</v>
      </c>
      <c r="H6" s="34">
        <v>2050</v>
      </c>
      <c r="I6" s="35">
        <f t="shared" si="0"/>
        <v>49510</v>
      </c>
    </row>
    <row r="7" spans="1:9" x14ac:dyDescent="0.35">
      <c r="A7" s="29"/>
      <c r="B7" s="33" t="s">
        <v>115</v>
      </c>
      <c r="C7" s="34">
        <v>9766</v>
      </c>
      <c r="D7" s="34">
        <v>3400</v>
      </c>
      <c r="E7" s="34">
        <v>4556</v>
      </c>
      <c r="F7" s="34">
        <v>15200</v>
      </c>
      <c r="G7" s="34">
        <v>6590</v>
      </c>
      <c r="H7" s="34">
        <v>47100</v>
      </c>
      <c r="I7" s="35">
        <f t="shared" si="0"/>
        <v>86612</v>
      </c>
    </row>
    <row r="8" spans="1:9" x14ac:dyDescent="0.35">
      <c r="A8" s="29"/>
      <c r="B8" s="33" t="s">
        <v>116</v>
      </c>
      <c r="C8" s="34">
        <v>84500</v>
      </c>
      <c r="D8" s="34">
        <v>15400</v>
      </c>
      <c r="E8" s="34">
        <v>70300</v>
      </c>
      <c r="F8" s="34">
        <v>3420</v>
      </c>
      <c r="G8" s="34">
        <v>32700</v>
      </c>
      <c r="H8" s="34">
        <v>2300</v>
      </c>
      <c r="I8" s="35">
        <f t="shared" si="0"/>
        <v>208620</v>
      </c>
    </row>
    <row r="9" spans="1:9" x14ac:dyDescent="0.35">
      <c r="A9" s="29"/>
      <c r="B9" s="33" t="s">
        <v>117</v>
      </c>
      <c r="C9" s="34">
        <v>11000</v>
      </c>
      <c r="D9" s="34">
        <v>6539</v>
      </c>
      <c r="E9" s="34">
        <v>8900</v>
      </c>
      <c r="F9" s="34">
        <v>2050</v>
      </c>
      <c r="G9" s="34">
        <v>5940</v>
      </c>
      <c r="H9" s="34">
        <v>4300</v>
      </c>
      <c r="I9" s="35">
        <f t="shared" si="0"/>
        <v>38729</v>
      </c>
    </row>
    <row r="10" spans="1:9" x14ac:dyDescent="0.35">
      <c r="A10" s="29"/>
      <c r="B10" s="33" t="s">
        <v>118</v>
      </c>
      <c r="C10" s="34">
        <v>12400</v>
      </c>
      <c r="D10" s="34">
        <v>4500</v>
      </c>
      <c r="E10" s="34">
        <v>5900</v>
      </c>
      <c r="F10" s="34">
        <v>47100</v>
      </c>
      <c r="G10" s="34">
        <v>2540</v>
      </c>
      <c r="H10" s="34">
        <v>5600</v>
      </c>
      <c r="I10" s="35">
        <f t="shared" si="0"/>
        <v>78040</v>
      </c>
    </row>
    <row r="11" spans="1:9" x14ac:dyDescent="0.35">
      <c r="A11" s="32" t="s">
        <v>119</v>
      </c>
      <c r="B11" s="33" t="s">
        <v>120</v>
      </c>
      <c r="C11" s="34">
        <v>7223</v>
      </c>
      <c r="D11" s="34">
        <v>4200</v>
      </c>
      <c r="E11" s="34">
        <v>8332</v>
      </c>
      <c r="F11" s="34">
        <v>23441</v>
      </c>
      <c r="G11" s="34">
        <v>4778</v>
      </c>
      <c r="H11" s="34">
        <v>4220</v>
      </c>
      <c r="I11" s="35">
        <f t="shared" si="0"/>
        <v>52194</v>
      </c>
    </row>
    <row r="12" spans="1:9" x14ac:dyDescent="0.35">
      <c r="A12" s="29"/>
      <c r="B12" s="33" t="s">
        <v>121</v>
      </c>
      <c r="C12" s="34">
        <v>43211</v>
      </c>
      <c r="D12" s="34">
        <v>28455</v>
      </c>
      <c r="E12" s="34">
        <v>3200</v>
      </c>
      <c r="F12" s="34">
        <v>45300</v>
      </c>
      <c r="G12" s="34">
        <v>5220</v>
      </c>
      <c r="H12" s="34">
        <v>22800</v>
      </c>
      <c r="I12" s="35">
        <f t="shared" si="0"/>
        <v>148186</v>
      </c>
    </row>
    <row r="13" spans="1:9" x14ac:dyDescent="0.35">
      <c r="A13" s="29"/>
      <c r="B13" s="33" t="s">
        <v>122</v>
      </c>
      <c r="C13" s="34">
        <v>2050</v>
      </c>
      <c r="D13" s="34">
        <v>5940</v>
      </c>
      <c r="E13" s="34">
        <v>7900</v>
      </c>
      <c r="F13" s="34">
        <v>12400</v>
      </c>
      <c r="G13" s="34">
        <v>4078</v>
      </c>
      <c r="H13" s="34">
        <v>21500</v>
      </c>
      <c r="I13" s="35">
        <f t="shared" si="0"/>
        <v>53868</v>
      </c>
    </row>
    <row r="14" spans="1:9" x14ac:dyDescent="0.35">
      <c r="A14" s="29"/>
      <c r="B14" s="33" t="s">
        <v>123</v>
      </c>
      <c r="C14" s="34">
        <v>47100</v>
      </c>
      <c r="D14" s="34">
        <v>2540</v>
      </c>
      <c r="E14" s="34">
        <v>4300</v>
      </c>
      <c r="F14" s="34">
        <v>35400</v>
      </c>
      <c r="G14" s="34">
        <v>18900</v>
      </c>
      <c r="H14" s="34">
        <v>43900</v>
      </c>
      <c r="I14" s="35">
        <f t="shared" si="0"/>
        <v>152140</v>
      </c>
    </row>
    <row r="15" spans="1:9" x14ac:dyDescent="0.35">
      <c r="A15" s="29"/>
      <c r="B15" s="33" t="s">
        <v>124</v>
      </c>
      <c r="C15" s="34">
        <v>23441</v>
      </c>
      <c r="D15" s="34">
        <v>4778</v>
      </c>
      <c r="E15" s="34">
        <v>5600</v>
      </c>
      <c r="F15" s="34">
        <v>4500</v>
      </c>
      <c r="G15" s="34">
        <v>4300</v>
      </c>
      <c r="H15" s="34">
        <v>9025</v>
      </c>
      <c r="I15" s="35">
        <f t="shared" si="0"/>
        <v>51644</v>
      </c>
    </row>
    <row r="16" spans="1:9" x14ac:dyDescent="0.35">
      <c r="A16" s="29"/>
      <c r="B16" s="33" t="s">
        <v>125</v>
      </c>
      <c r="C16" s="34">
        <v>45300</v>
      </c>
      <c r="D16" s="34">
        <v>5220</v>
      </c>
      <c r="E16" s="34">
        <v>4220</v>
      </c>
      <c r="F16" s="34">
        <v>4200</v>
      </c>
      <c r="G16" s="34">
        <v>5900</v>
      </c>
      <c r="H16" s="34">
        <v>7223</v>
      </c>
      <c r="I16" s="35">
        <f t="shared" si="0"/>
        <v>72063</v>
      </c>
    </row>
    <row r="17" spans="1:9" x14ac:dyDescent="0.35">
      <c r="A17" s="32" t="s">
        <v>126</v>
      </c>
      <c r="B17" s="33" t="s">
        <v>127</v>
      </c>
      <c r="C17" s="34">
        <v>12400</v>
      </c>
      <c r="D17" s="34">
        <v>4078</v>
      </c>
      <c r="E17" s="34">
        <v>22800</v>
      </c>
      <c r="F17" s="34">
        <v>28455</v>
      </c>
      <c r="G17" s="34">
        <v>8332</v>
      </c>
      <c r="H17" s="34">
        <v>43211</v>
      </c>
      <c r="I17" s="35">
        <f t="shared" si="0"/>
        <v>119276</v>
      </c>
    </row>
    <row r="18" spans="1:9" x14ac:dyDescent="0.35">
      <c r="A18" s="29"/>
      <c r="B18" s="33" t="s">
        <v>128</v>
      </c>
      <c r="C18" s="34">
        <v>35400</v>
      </c>
      <c r="D18" s="34">
        <v>18900</v>
      </c>
      <c r="E18" s="34">
        <v>21500</v>
      </c>
      <c r="F18" s="34">
        <v>5940</v>
      </c>
      <c r="G18" s="34">
        <v>3200</v>
      </c>
      <c r="H18" s="34">
        <v>2050</v>
      </c>
      <c r="I18" s="35">
        <f t="shared" si="0"/>
        <v>86990</v>
      </c>
    </row>
    <row r="19" spans="1:9" x14ac:dyDescent="0.35">
      <c r="A19" s="32" t="s">
        <v>129</v>
      </c>
      <c r="B19" s="33" t="s">
        <v>130</v>
      </c>
      <c r="C19" s="34">
        <v>34500</v>
      </c>
      <c r="D19" s="34">
        <v>42000</v>
      </c>
      <c r="E19" s="34">
        <v>43900</v>
      </c>
      <c r="F19" s="34">
        <v>2540</v>
      </c>
      <c r="G19" s="34">
        <v>7900</v>
      </c>
      <c r="H19" s="34">
        <v>47100</v>
      </c>
      <c r="I19" s="35">
        <f t="shared" si="0"/>
        <v>177940</v>
      </c>
    </row>
    <row r="20" spans="1:9" x14ac:dyDescent="0.35">
      <c r="A20" s="32" t="s">
        <v>131</v>
      </c>
      <c r="B20" s="33" t="s">
        <v>132</v>
      </c>
      <c r="C20" s="34">
        <v>500</v>
      </c>
      <c r="D20" s="34">
        <v>4300</v>
      </c>
      <c r="E20" s="34">
        <v>9025</v>
      </c>
      <c r="F20" s="34">
        <v>4778</v>
      </c>
      <c r="G20" s="34">
        <v>4300</v>
      </c>
      <c r="H20" s="34">
        <v>2300</v>
      </c>
      <c r="I20" s="35">
        <f t="shared" si="0"/>
        <v>25203</v>
      </c>
    </row>
    <row r="21" spans="1:9" x14ac:dyDescent="0.35">
      <c r="A21" s="29"/>
      <c r="B21" s="33" t="s">
        <v>133</v>
      </c>
      <c r="C21" s="34">
        <v>4500</v>
      </c>
      <c r="D21" s="34">
        <v>5900</v>
      </c>
      <c r="E21" s="34">
        <v>7223</v>
      </c>
      <c r="F21" s="34">
        <v>8332</v>
      </c>
      <c r="G21" s="34">
        <v>23441</v>
      </c>
      <c r="H21" s="34">
        <v>24600</v>
      </c>
      <c r="I21" s="35">
        <f t="shared" si="0"/>
        <v>73996</v>
      </c>
    </row>
    <row r="22" spans="1:9" x14ac:dyDescent="0.35">
      <c r="A22" s="29"/>
      <c r="B22" s="33" t="s">
        <v>134</v>
      </c>
      <c r="C22" s="34">
        <v>4200</v>
      </c>
      <c r="D22" s="34">
        <v>8332</v>
      </c>
      <c r="E22" s="34">
        <v>43211</v>
      </c>
      <c r="F22" s="34">
        <v>3200</v>
      </c>
      <c r="G22" s="34">
        <v>45300</v>
      </c>
      <c r="H22" s="34">
        <v>52420</v>
      </c>
      <c r="I22" s="35">
        <f t="shared" si="0"/>
        <v>156663</v>
      </c>
    </row>
    <row r="23" spans="1:9" x14ac:dyDescent="0.35">
      <c r="A23" s="29"/>
      <c r="B23" s="33" t="s">
        <v>135</v>
      </c>
      <c r="C23" s="34">
        <v>28455</v>
      </c>
      <c r="D23" s="34">
        <v>3200</v>
      </c>
      <c r="E23" s="34">
        <v>2050</v>
      </c>
      <c r="F23" s="34">
        <v>7900</v>
      </c>
      <c r="G23" s="34">
        <v>12400</v>
      </c>
      <c r="H23" s="34">
        <v>21200</v>
      </c>
      <c r="I23" s="35">
        <f t="shared" si="0"/>
        <v>75205</v>
      </c>
    </row>
    <row r="24" spans="1:9" x14ac:dyDescent="0.35">
      <c r="A24" s="32" t="s">
        <v>136</v>
      </c>
      <c r="B24" s="33" t="s">
        <v>137</v>
      </c>
      <c r="C24" s="34">
        <v>5940</v>
      </c>
      <c r="D24" s="34">
        <v>7900</v>
      </c>
      <c r="E24" s="34">
        <v>47100</v>
      </c>
      <c r="F24" s="34">
        <v>4300</v>
      </c>
      <c r="G24" s="34">
        <v>35400</v>
      </c>
      <c r="H24" s="34">
        <v>5220</v>
      </c>
      <c r="I24" s="35">
        <f t="shared" si="0"/>
        <v>105860</v>
      </c>
    </row>
    <row r="25" spans="1:9" x14ac:dyDescent="0.35">
      <c r="A25" s="29"/>
      <c r="B25" s="33" t="s">
        <v>138</v>
      </c>
      <c r="C25" s="34">
        <v>2540</v>
      </c>
      <c r="D25" s="34">
        <v>4300</v>
      </c>
      <c r="E25" s="34">
        <v>2300</v>
      </c>
      <c r="F25" s="34">
        <v>5600</v>
      </c>
      <c r="G25" s="34">
        <v>4500</v>
      </c>
      <c r="H25" s="34">
        <v>4078</v>
      </c>
      <c r="I25" s="35">
        <f t="shared" si="0"/>
        <v>23318</v>
      </c>
    </row>
    <row r="26" spans="1:9" x14ac:dyDescent="0.35">
      <c r="A26" s="29"/>
      <c r="B26" s="33" t="s">
        <v>139</v>
      </c>
      <c r="C26" s="34">
        <v>15200</v>
      </c>
      <c r="D26" s="34">
        <v>6590</v>
      </c>
      <c r="E26" s="34">
        <v>24600</v>
      </c>
      <c r="F26" s="34">
        <v>4220</v>
      </c>
      <c r="G26" s="34">
        <v>4200</v>
      </c>
      <c r="H26" s="34">
        <v>18900</v>
      </c>
      <c r="I26" s="35">
        <f t="shared" si="0"/>
        <v>73710</v>
      </c>
    </row>
    <row r="27" spans="1:9" x14ac:dyDescent="0.35">
      <c r="A27" s="32" t="s">
        <v>140</v>
      </c>
      <c r="B27" s="33" t="s">
        <v>141</v>
      </c>
      <c r="C27" s="34">
        <v>3420</v>
      </c>
      <c r="D27" s="34">
        <v>32700</v>
      </c>
      <c r="E27" s="34">
        <v>52420</v>
      </c>
      <c r="F27" s="34">
        <v>7900</v>
      </c>
      <c r="G27" s="34">
        <v>5900</v>
      </c>
      <c r="H27" s="34">
        <v>42000</v>
      </c>
      <c r="I27" s="35">
        <f t="shared" si="0"/>
        <v>144340</v>
      </c>
    </row>
    <row r="28" spans="1:9" x14ac:dyDescent="0.35">
      <c r="A28" s="29"/>
      <c r="B28" s="33" t="s">
        <v>142</v>
      </c>
      <c r="C28" s="34">
        <v>3400</v>
      </c>
      <c r="D28" s="34">
        <v>4556</v>
      </c>
      <c r="E28" s="34">
        <v>21200</v>
      </c>
      <c r="F28" s="34">
        <v>4300</v>
      </c>
      <c r="G28" s="34">
        <v>8332</v>
      </c>
      <c r="H28" s="34">
        <v>10100</v>
      </c>
      <c r="I28" s="35">
        <f t="shared" si="0"/>
        <v>51888</v>
      </c>
    </row>
    <row r="29" spans="1:9" x14ac:dyDescent="0.35">
      <c r="A29" s="29"/>
      <c r="B29" s="33" t="s">
        <v>143</v>
      </c>
      <c r="C29" s="34">
        <v>15400</v>
      </c>
      <c r="D29" s="34">
        <v>70300</v>
      </c>
      <c r="E29" s="34">
        <v>10800</v>
      </c>
      <c r="F29" s="34">
        <v>6590</v>
      </c>
      <c r="G29" s="34">
        <v>3200</v>
      </c>
      <c r="H29" s="34">
        <v>4500</v>
      </c>
      <c r="I29" s="35">
        <f t="shared" si="0"/>
        <v>110790</v>
      </c>
    </row>
    <row r="30" spans="1:9" x14ac:dyDescent="0.35">
      <c r="A30" s="29"/>
      <c r="B30" s="33" t="s">
        <v>144</v>
      </c>
      <c r="C30" s="34">
        <v>6539</v>
      </c>
      <c r="D30" s="34">
        <v>8900</v>
      </c>
      <c r="E30" s="34">
        <v>15600</v>
      </c>
      <c r="F30" s="34">
        <v>32700</v>
      </c>
      <c r="G30" s="34">
        <v>5670</v>
      </c>
      <c r="H30" s="34">
        <v>4200</v>
      </c>
      <c r="I30" s="35">
        <f t="shared" si="0"/>
        <v>73609</v>
      </c>
    </row>
    <row r="31" spans="1:9" x14ac:dyDescent="0.35">
      <c r="A31" s="32" t="s">
        <v>145</v>
      </c>
      <c r="B31" s="33" t="s">
        <v>146</v>
      </c>
      <c r="C31" s="34">
        <v>4500</v>
      </c>
      <c r="D31" s="34">
        <v>5900</v>
      </c>
      <c r="E31" s="34">
        <v>8532</v>
      </c>
      <c r="F31" s="34">
        <v>4556</v>
      </c>
      <c r="G31" s="34">
        <v>8332</v>
      </c>
      <c r="H31" s="34">
        <v>35400</v>
      </c>
      <c r="I31" s="35">
        <f t="shared" si="0"/>
        <v>67220</v>
      </c>
    </row>
    <row r="32" spans="1:9" x14ac:dyDescent="0.35">
      <c r="A32" s="32" t="s">
        <v>147</v>
      </c>
      <c r="B32" s="33" t="s">
        <v>148</v>
      </c>
      <c r="C32" s="34">
        <v>4300</v>
      </c>
      <c r="D32" s="34">
        <v>14500</v>
      </c>
      <c r="E32" s="34">
        <v>32700</v>
      </c>
      <c r="F32" s="34">
        <v>4200</v>
      </c>
      <c r="G32" s="34">
        <v>3200</v>
      </c>
      <c r="H32" s="34">
        <v>4500</v>
      </c>
      <c r="I32" s="35">
        <f t="shared" si="0"/>
        <v>63400</v>
      </c>
    </row>
    <row r="33" spans="1:9" x14ac:dyDescent="0.35">
      <c r="A33" s="29"/>
      <c r="B33" s="33" t="s">
        <v>149</v>
      </c>
      <c r="C33" s="34">
        <v>5900</v>
      </c>
      <c r="D33" s="34">
        <v>5999</v>
      </c>
      <c r="E33" s="34">
        <v>4556</v>
      </c>
      <c r="F33" s="34">
        <v>28455</v>
      </c>
      <c r="G33" s="34">
        <v>5670</v>
      </c>
      <c r="H33" s="34">
        <v>4200</v>
      </c>
      <c r="I33" s="35">
        <f t="shared" si="0"/>
        <v>54780</v>
      </c>
    </row>
    <row r="34" spans="1:9" x14ac:dyDescent="0.35">
      <c r="A34" s="29"/>
      <c r="B34" s="33" t="s">
        <v>150</v>
      </c>
      <c r="C34" s="34">
        <v>8332</v>
      </c>
      <c r="D34" s="34">
        <v>10100</v>
      </c>
      <c r="E34" s="34">
        <v>70300</v>
      </c>
      <c r="F34" s="34">
        <v>5940</v>
      </c>
      <c r="G34" s="34">
        <v>52220</v>
      </c>
      <c r="H34" s="34">
        <v>28455</v>
      </c>
      <c r="I34" s="35">
        <f t="shared" si="0"/>
        <v>175347</v>
      </c>
    </row>
    <row r="35" spans="1:9" x14ac:dyDescent="0.35">
      <c r="A35" s="29"/>
      <c r="B35" s="33" t="s">
        <v>151</v>
      </c>
      <c r="C35" s="34">
        <v>3200</v>
      </c>
      <c r="D35" s="34">
        <v>4500</v>
      </c>
      <c r="E35" s="34">
        <v>8332</v>
      </c>
      <c r="F35" s="34">
        <v>2500</v>
      </c>
      <c r="G35" s="34">
        <v>31250</v>
      </c>
      <c r="H35" s="34">
        <v>5940</v>
      </c>
      <c r="I35" s="35">
        <f t="shared" si="0"/>
        <v>55722</v>
      </c>
    </row>
    <row r="36" spans="1:9" x14ac:dyDescent="0.35">
      <c r="A36" s="29"/>
      <c r="B36" s="33" t="s">
        <v>152</v>
      </c>
      <c r="C36" s="34">
        <v>5670</v>
      </c>
      <c r="D36" s="34">
        <v>4200</v>
      </c>
      <c r="E36" s="34">
        <v>3200</v>
      </c>
      <c r="F36" s="34">
        <v>4587</v>
      </c>
      <c r="G36" s="34">
        <v>23100</v>
      </c>
      <c r="H36" s="34">
        <v>2540</v>
      </c>
      <c r="I36" s="35">
        <f t="shared" si="0"/>
        <v>43297</v>
      </c>
    </row>
    <row r="37" spans="1:9" x14ac:dyDescent="0.35">
      <c r="A37" s="32" t="s">
        <v>153</v>
      </c>
      <c r="B37" s="33" t="s">
        <v>154</v>
      </c>
      <c r="C37" s="34">
        <v>3900</v>
      </c>
      <c r="D37" s="34">
        <v>28455</v>
      </c>
      <c r="E37" s="34">
        <v>5670</v>
      </c>
      <c r="F37" s="34">
        <v>22800</v>
      </c>
      <c r="G37" s="34">
        <v>4200</v>
      </c>
      <c r="H37" s="34">
        <v>43900</v>
      </c>
      <c r="I37" s="35">
        <f t="shared" si="0"/>
        <v>108925</v>
      </c>
    </row>
    <row r="38" spans="1:9" x14ac:dyDescent="0.35">
      <c r="A38" s="29"/>
      <c r="B38" s="33" t="s">
        <v>155</v>
      </c>
      <c r="C38" s="34">
        <v>12500</v>
      </c>
      <c r="D38" s="34">
        <v>5940</v>
      </c>
      <c r="E38" s="34">
        <v>52220</v>
      </c>
      <c r="F38" s="34">
        <v>4300</v>
      </c>
      <c r="G38" s="34">
        <v>35400</v>
      </c>
      <c r="H38" s="34">
        <v>9025</v>
      </c>
      <c r="I38" s="35">
        <f t="shared" si="0"/>
        <v>119385</v>
      </c>
    </row>
    <row r="39" spans="1:9" x14ac:dyDescent="0.35">
      <c r="A39" s="29"/>
      <c r="B39" s="33" t="s">
        <v>156</v>
      </c>
      <c r="C39" s="34">
        <v>5800</v>
      </c>
      <c r="D39" s="34">
        <v>2500</v>
      </c>
      <c r="E39" s="34">
        <v>31250</v>
      </c>
      <c r="F39" s="34">
        <v>5600</v>
      </c>
      <c r="G39" s="34">
        <v>4500</v>
      </c>
      <c r="H39" s="34">
        <v>7223</v>
      </c>
      <c r="I39" s="35">
        <f t="shared" si="0"/>
        <v>56873</v>
      </c>
    </row>
    <row r="40" spans="1:9" x14ac:dyDescent="0.35">
      <c r="A40" s="29"/>
      <c r="B40" s="33" t="s">
        <v>157</v>
      </c>
      <c r="C40" s="34">
        <v>19655</v>
      </c>
      <c r="D40" s="34">
        <v>4587</v>
      </c>
      <c r="E40" s="34">
        <v>23100</v>
      </c>
      <c r="F40" s="34">
        <v>4220</v>
      </c>
      <c r="G40" s="34">
        <v>4200</v>
      </c>
      <c r="H40" s="34">
        <v>43211</v>
      </c>
      <c r="I40" s="35">
        <f t="shared" si="0"/>
        <v>98973</v>
      </c>
    </row>
    <row r="41" spans="1:9" x14ac:dyDescent="0.35">
      <c r="A41" s="29"/>
      <c r="B41" s="33" t="s">
        <v>158</v>
      </c>
      <c r="C41" s="34">
        <v>4078</v>
      </c>
      <c r="D41" s="34">
        <v>22800</v>
      </c>
      <c r="E41" s="34">
        <v>4200</v>
      </c>
      <c r="F41" s="34">
        <v>22800</v>
      </c>
      <c r="G41" s="34">
        <v>28455</v>
      </c>
      <c r="H41" s="34">
        <v>2050</v>
      </c>
      <c r="I41" s="35">
        <f t="shared" si="0"/>
        <v>84383</v>
      </c>
    </row>
    <row r="42" spans="1:9" x14ac:dyDescent="0.35">
      <c r="A42" s="32" t="s">
        <v>159</v>
      </c>
      <c r="B42" s="33" t="s">
        <v>160</v>
      </c>
      <c r="C42" s="34">
        <v>18900</v>
      </c>
      <c r="D42" s="34">
        <v>21500</v>
      </c>
      <c r="E42" s="34">
        <v>6500</v>
      </c>
      <c r="F42" s="34">
        <v>21500</v>
      </c>
      <c r="G42" s="34">
        <v>5940</v>
      </c>
      <c r="H42" s="34">
        <v>47100</v>
      </c>
      <c r="I42" s="35">
        <f t="shared" si="0"/>
        <v>121440</v>
      </c>
    </row>
    <row r="43" spans="1:9" x14ac:dyDescent="0.35">
      <c r="A43" s="29"/>
      <c r="B43" s="33" t="s">
        <v>161</v>
      </c>
      <c r="C43" s="34">
        <v>42000</v>
      </c>
      <c r="D43" s="34">
        <v>43900</v>
      </c>
      <c r="E43" s="34">
        <v>12500</v>
      </c>
      <c r="F43" s="34">
        <v>43900</v>
      </c>
      <c r="G43" s="34">
        <v>2540</v>
      </c>
      <c r="H43" s="34">
        <v>9025</v>
      </c>
      <c r="I43" s="35">
        <f t="shared" si="0"/>
        <v>153865</v>
      </c>
    </row>
    <row r="44" spans="1:9" x14ac:dyDescent="0.35">
      <c r="A44" s="29"/>
      <c r="B44" s="33" t="s">
        <v>162</v>
      </c>
      <c r="C44" s="34">
        <v>4300</v>
      </c>
      <c r="D44" s="34">
        <v>9025</v>
      </c>
      <c r="E44" s="34">
        <v>23400</v>
      </c>
      <c r="F44" s="34">
        <v>9025</v>
      </c>
      <c r="G44" s="34">
        <v>4778</v>
      </c>
      <c r="H44" s="34">
        <v>7223</v>
      </c>
      <c r="I44" s="35">
        <f t="shared" si="0"/>
        <v>57751</v>
      </c>
    </row>
    <row r="45" spans="1:9" x14ac:dyDescent="0.35">
      <c r="A45" s="29"/>
      <c r="B45" s="33" t="s">
        <v>163</v>
      </c>
      <c r="C45" s="34">
        <v>43200</v>
      </c>
      <c r="D45" s="34">
        <v>25400</v>
      </c>
      <c r="E45" s="34">
        <v>34222</v>
      </c>
      <c r="F45" s="34">
        <v>7223</v>
      </c>
      <c r="G45" s="34">
        <v>8332</v>
      </c>
      <c r="H45" s="34">
        <v>43211</v>
      </c>
      <c r="I45" s="35">
        <f t="shared" si="0"/>
        <v>161588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4.5" x14ac:dyDescent="0.35"/>
  <cols>
    <col min="1" max="1" width="15.1796875" customWidth="1"/>
    <col min="2" max="2" width="12.26953125" customWidth="1"/>
    <col min="3" max="3" width="12.81640625" customWidth="1"/>
    <col min="4" max="4" width="13.453125" customWidth="1"/>
    <col min="5" max="5" width="14.54296875" customWidth="1"/>
    <col min="6" max="6" width="14.7265625" customWidth="1"/>
    <col min="7" max="7" width="16.1796875" customWidth="1"/>
  </cols>
  <sheetData>
    <row r="1" spans="1:8" ht="20" thickBot="1" x14ac:dyDescent="0.5">
      <c r="A1" s="11" t="s">
        <v>0</v>
      </c>
      <c r="B1" s="20"/>
      <c r="C1" s="20"/>
    </row>
    <row r="2" spans="1:8" ht="18" thickTop="1" thickBot="1" x14ac:dyDescent="0.45">
      <c r="A2" s="21" t="s">
        <v>82</v>
      </c>
      <c r="B2" s="21"/>
      <c r="C2" s="21"/>
    </row>
    <row r="3" spans="1:8" ht="15" thickTop="1" x14ac:dyDescent="0.35"/>
    <row r="4" spans="1:8" ht="15" thickBot="1" x14ac:dyDescent="0.4">
      <c r="A4" s="16" t="s">
        <v>83</v>
      </c>
      <c r="B4" s="16" t="s">
        <v>84</v>
      </c>
      <c r="C4" s="16" t="s">
        <v>85</v>
      </c>
      <c r="D4" s="17" t="s">
        <v>86</v>
      </c>
      <c r="E4" s="17" t="s">
        <v>87</v>
      </c>
      <c r="F4" s="17" t="s">
        <v>88</v>
      </c>
      <c r="G4" s="17" t="s">
        <v>89</v>
      </c>
    </row>
    <row r="5" spans="1:8" x14ac:dyDescent="0.35">
      <c r="A5" s="22">
        <v>2344</v>
      </c>
      <c r="B5" s="23" t="s">
        <v>90</v>
      </c>
      <c r="C5" t="s">
        <v>91</v>
      </c>
      <c r="D5" s="24">
        <v>31059</v>
      </c>
      <c r="E5" s="25">
        <f ca="1">(NOW()-D5)/365.25</f>
        <v>31.368980157236283</v>
      </c>
      <c r="F5" s="26">
        <v>616520</v>
      </c>
      <c r="G5" s="26">
        <v>8220266</v>
      </c>
      <c r="H5" s="26"/>
    </row>
    <row r="6" spans="1:8" x14ac:dyDescent="0.35">
      <c r="A6" s="22">
        <v>3433</v>
      </c>
      <c r="B6" t="s">
        <v>21</v>
      </c>
      <c r="C6" t="s">
        <v>92</v>
      </c>
      <c r="D6" s="24">
        <v>28524</v>
      </c>
      <c r="E6" s="25">
        <f t="shared" ref="E6:E14" ca="1" si="0">(NOW()-D6)/365.25</f>
        <v>38.309431902616161</v>
      </c>
      <c r="F6" s="26">
        <v>896269</v>
      </c>
      <c r="G6" s="26">
        <v>12771833</v>
      </c>
      <c r="H6" s="26"/>
    </row>
    <row r="7" spans="1:8" x14ac:dyDescent="0.35">
      <c r="A7" s="22">
        <v>3233</v>
      </c>
      <c r="B7" t="s">
        <v>93</v>
      </c>
      <c r="C7" t="s">
        <v>94</v>
      </c>
      <c r="D7" s="24">
        <v>28525</v>
      </c>
      <c r="E7" s="25">
        <f t="shared" ca="1" si="0"/>
        <v>38.306694051829027</v>
      </c>
      <c r="F7" s="26">
        <v>1490481</v>
      </c>
      <c r="G7" s="26">
        <v>35324399</v>
      </c>
      <c r="H7" s="26"/>
    </row>
    <row r="8" spans="1:8" x14ac:dyDescent="0.35">
      <c r="A8" s="22">
        <v>5445</v>
      </c>
      <c r="B8" t="s">
        <v>95</v>
      </c>
      <c r="C8" t="s">
        <v>34</v>
      </c>
      <c r="D8" s="24">
        <v>33301</v>
      </c>
      <c r="E8" s="25">
        <f t="shared" ca="1" si="0"/>
        <v>25.230718692486111</v>
      </c>
      <c r="F8" s="26">
        <v>739106</v>
      </c>
      <c r="G8" s="26">
        <v>17338194</v>
      </c>
      <c r="H8" s="26"/>
    </row>
    <row r="9" spans="1:8" x14ac:dyDescent="0.35">
      <c r="A9" s="22">
        <v>3333</v>
      </c>
      <c r="B9" t="s">
        <v>96</v>
      </c>
      <c r="C9" t="s">
        <v>97</v>
      </c>
      <c r="D9" s="24">
        <v>33616</v>
      </c>
      <c r="E9" s="25">
        <f t="shared" ca="1" si="0"/>
        <v>24.368295694539501</v>
      </c>
      <c r="F9" s="26">
        <v>533552</v>
      </c>
      <c r="G9" s="26">
        <v>9670630</v>
      </c>
      <c r="H9" s="26"/>
    </row>
    <row r="10" spans="1:8" x14ac:dyDescent="0.35">
      <c r="A10" s="22">
        <v>4444</v>
      </c>
      <c r="B10" t="s">
        <v>98</v>
      </c>
      <c r="C10" t="s">
        <v>99</v>
      </c>
      <c r="D10" s="24">
        <v>33617</v>
      </c>
      <c r="E10" s="25">
        <f t="shared" ca="1" si="0"/>
        <v>24.365557843752367</v>
      </c>
      <c r="F10" s="26">
        <v>425520</v>
      </c>
      <c r="G10" s="26">
        <v>6152310</v>
      </c>
      <c r="H10" s="26"/>
    </row>
    <row r="11" spans="1:8" x14ac:dyDescent="0.35">
      <c r="A11" s="22">
        <v>3332</v>
      </c>
      <c r="B11" t="s">
        <v>100</v>
      </c>
      <c r="C11" t="s">
        <v>101</v>
      </c>
      <c r="D11" s="24">
        <v>24597</v>
      </c>
      <c r="E11" s="25">
        <f t="shared" ca="1" si="0"/>
        <v>49.060971943683924</v>
      </c>
      <c r="F11" s="26">
        <v>1810954</v>
      </c>
      <c r="G11" s="26">
        <v>36973644</v>
      </c>
      <c r="H11" s="26"/>
    </row>
    <row r="12" spans="1:8" x14ac:dyDescent="0.35">
      <c r="A12" s="22">
        <v>9887</v>
      </c>
      <c r="B12" t="s">
        <v>102</v>
      </c>
      <c r="C12" t="s">
        <v>103</v>
      </c>
      <c r="D12" s="24">
        <v>28889</v>
      </c>
      <c r="E12" s="25">
        <f t="shared" ca="1" si="0"/>
        <v>37.310116365312943</v>
      </c>
      <c r="F12" s="26">
        <v>806636</v>
      </c>
      <c r="G12" s="26">
        <v>10755146</v>
      </c>
      <c r="H12" s="26"/>
    </row>
    <row r="13" spans="1:8" x14ac:dyDescent="0.35">
      <c r="A13" s="22">
        <v>4646</v>
      </c>
      <c r="B13" t="s">
        <v>104</v>
      </c>
      <c r="C13" t="s">
        <v>105</v>
      </c>
      <c r="D13" s="24">
        <v>34368</v>
      </c>
      <c r="E13" s="25">
        <f t="shared" ca="1" si="0"/>
        <v>22.309431902616158</v>
      </c>
      <c r="F13" s="26">
        <v>352131</v>
      </c>
      <c r="G13" s="26">
        <v>5061883</v>
      </c>
      <c r="H13" s="26"/>
    </row>
    <row r="14" spans="1:8" x14ac:dyDescent="0.35">
      <c r="A14" s="22">
        <v>5555</v>
      </c>
      <c r="B14" t="s">
        <v>106</v>
      </c>
      <c r="C14" t="s">
        <v>107</v>
      </c>
      <c r="D14" s="24">
        <v>34370</v>
      </c>
      <c r="E14" s="25">
        <f t="shared" ca="1" si="0"/>
        <v>22.303956201041895</v>
      </c>
      <c r="F14" s="26">
        <v>571268</v>
      </c>
      <c r="G14" s="26">
        <v>13329586</v>
      </c>
      <c r="H14" s="26"/>
    </row>
    <row r="16" spans="1:8" ht="15" thickBot="1" x14ac:dyDescent="0.4">
      <c r="F16" s="4" t="s">
        <v>89</v>
      </c>
      <c r="G16" s="27">
        <f>SUM(G5:G15)</f>
        <v>155597891</v>
      </c>
    </row>
    <row r="17" ht="15" thickTop="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4.5" x14ac:dyDescent="0.35"/>
  <cols>
    <col min="1" max="1" width="13.54296875" customWidth="1"/>
    <col min="2" max="5" width="15.7265625" customWidth="1"/>
  </cols>
  <sheetData>
    <row r="1" spans="1:5" ht="20" thickBot="1" x14ac:dyDescent="0.5">
      <c r="A1" s="11" t="s">
        <v>0</v>
      </c>
      <c r="B1" s="11"/>
      <c r="C1" s="11"/>
      <c r="D1" s="12"/>
      <c r="E1" s="12"/>
    </row>
    <row r="2" spans="1:5" ht="18" thickTop="1" thickBot="1" x14ac:dyDescent="0.45">
      <c r="A2" s="13" t="s">
        <v>76</v>
      </c>
      <c r="B2" s="13"/>
      <c r="C2" s="13"/>
      <c r="D2" s="14"/>
      <c r="E2" s="14"/>
    </row>
    <row r="3" spans="1:5" ht="15" thickTop="1" x14ac:dyDescent="0.35">
      <c r="A3" s="15"/>
      <c r="B3" s="15"/>
      <c r="C3" s="15"/>
      <c r="D3" s="15"/>
      <c r="E3" s="15"/>
    </row>
    <row r="4" spans="1:5" ht="15" thickBot="1" x14ac:dyDescent="0.4">
      <c r="A4" s="16" t="s">
        <v>1</v>
      </c>
      <c r="B4" s="17" t="s">
        <v>2</v>
      </c>
      <c r="C4" s="17" t="s">
        <v>3</v>
      </c>
      <c r="D4" s="17" t="s">
        <v>4</v>
      </c>
      <c r="E4" s="17" t="s">
        <v>8</v>
      </c>
    </row>
    <row r="5" spans="1:5" x14ac:dyDescent="0.35">
      <c r="A5" s="15"/>
      <c r="B5" s="15"/>
      <c r="C5" s="15"/>
      <c r="D5" s="15"/>
      <c r="E5" s="15"/>
    </row>
    <row r="6" spans="1:5" x14ac:dyDescent="0.35">
      <c r="A6" s="18" t="s">
        <v>77</v>
      </c>
      <c r="B6" s="19">
        <v>2531225</v>
      </c>
      <c r="C6" s="19">
        <v>2621889</v>
      </c>
      <c r="D6" s="19">
        <v>2453999</v>
      </c>
      <c r="E6" s="19">
        <f>SUM(B6:D6)</f>
        <v>7607113</v>
      </c>
    </row>
    <row r="7" spans="1:5" x14ac:dyDescent="0.35">
      <c r="A7" s="18" t="s">
        <v>78</v>
      </c>
      <c r="B7" s="19">
        <v>3521487</v>
      </c>
      <c r="C7" s="19">
        <v>2985448</v>
      </c>
      <c r="D7" s="19">
        <v>2741221</v>
      </c>
      <c r="E7" s="19">
        <f>SUM(B7:D7)</f>
        <v>9248156</v>
      </c>
    </row>
    <row r="8" spans="1:5" x14ac:dyDescent="0.35">
      <c r="A8" s="18" t="s">
        <v>79</v>
      </c>
      <c r="B8" s="19">
        <v>1050254</v>
      </c>
      <c r="C8" s="19">
        <v>1547000</v>
      </c>
      <c r="D8" s="19">
        <v>1488369</v>
      </c>
      <c r="E8" s="19">
        <f>SUM(B8:D8)</f>
        <v>4085623</v>
      </c>
    </row>
    <row r="9" spans="1:5" x14ac:dyDescent="0.35">
      <c r="A9" s="18" t="s">
        <v>80</v>
      </c>
      <c r="B9" s="19">
        <v>1524294</v>
      </c>
      <c r="C9" s="19">
        <v>1685548</v>
      </c>
      <c r="D9" s="19">
        <v>1599854</v>
      </c>
      <c r="E9" s="19">
        <f>SUM(B9:D9)</f>
        <v>4809696</v>
      </c>
    </row>
    <row r="10" spans="1:5" x14ac:dyDescent="0.35">
      <c r="A10" s="15"/>
      <c r="B10" s="15"/>
      <c r="C10" s="15"/>
      <c r="D10" s="15"/>
      <c r="E10" s="15"/>
    </row>
    <row r="11" spans="1:5" ht="15" thickBot="1" x14ac:dyDescent="0.4">
      <c r="A11" s="16" t="s">
        <v>81</v>
      </c>
      <c r="B11" s="17" t="s">
        <v>2</v>
      </c>
      <c r="C11" s="17" t="s">
        <v>3</v>
      </c>
      <c r="D11" s="17" t="s">
        <v>4</v>
      </c>
      <c r="E11" s="17" t="s">
        <v>8</v>
      </c>
    </row>
    <row r="12" spans="1:5" x14ac:dyDescent="0.35">
      <c r="A12" s="15"/>
      <c r="B12" s="15"/>
      <c r="C12" s="15"/>
      <c r="D12" s="15"/>
      <c r="E12" s="15"/>
    </row>
    <row r="13" spans="1:5" x14ac:dyDescent="0.35">
      <c r="A13" s="18" t="s">
        <v>77</v>
      </c>
      <c r="B13" s="19">
        <v>1392666</v>
      </c>
      <c r="C13" s="19">
        <v>1441447</v>
      </c>
      <c r="D13" s="19">
        <v>1349552</v>
      </c>
      <c r="E13" s="19">
        <f>SUM(B13:D13)</f>
        <v>4183665</v>
      </c>
    </row>
    <row r="14" spans="1:5" x14ac:dyDescent="0.35">
      <c r="A14" s="18" t="s">
        <v>78</v>
      </c>
      <c r="B14" s="19">
        <v>1936882</v>
      </c>
      <c r="C14" s="19">
        <v>1641554</v>
      </c>
      <c r="D14" s="19">
        <v>1507774</v>
      </c>
      <c r="E14" s="19">
        <f>SUM(B14:D14)</f>
        <v>5086210</v>
      </c>
    </row>
    <row r="15" spans="1:5" x14ac:dyDescent="0.35">
      <c r="A15" s="18" t="s">
        <v>79</v>
      </c>
      <c r="B15" s="19">
        <v>550998</v>
      </c>
      <c r="C15" s="19">
        <v>850554</v>
      </c>
      <c r="D15" s="19">
        <v>818874</v>
      </c>
      <c r="E15" s="19">
        <f>SUM(B15:D15)</f>
        <v>2220426</v>
      </c>
    </row>
    <row r="16" spans="1:5" x14ac:dyDescent="0.35">
      <c r="A16" s="18" t="s">
        <v>80</v>
      </c>
      <c r="B16" s="19">
        <v>838223</v>
      </c>
      <c r="C16" s="19">
        <v>926778</v>
      </c>
      <c r="D16" s="19">
        <v>879114</v>
      </c>
      <c r="E16" s="19">
        <f>SUM(B16:D16)</f>
        <v>2644115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4.5" x14ac:dyDescent="0.35"/>
  <cols>
    <col min="1" max="1" width="17.453125" customWidth="1"/>
    <col min="2" max="7" width="10.7265625" customWidth="1"/>
    <col min="8" max="8" width="11.26953125" bestFit="1" customWidth="1"/>
  </cols>
  <sheetData>
    <row r="1" spans="1:8" ht="15.5" x14ac:dyDescent="0.35">
      <c r="A1" s="1" t="s">
        <v>0</v>
      </c>
    </row>
    <row r="2" spans="1:8" x14ac:dyDescent="0.35">
      <c r="B2" s="2"/>
      <c r="C2" s="3"/>
      <c r="D2" s="3"/>
      <c r="E2" s="3"/>
      <c r="F2" s="3"/>
      <c r="G2" s="3"/>
    </row>
    <row r="3" spans="1:8" x14ac:dyDescent="0.35">
      <c r="A3" s="4" t="s">
        <v>1</v>
      </c>
      <c r="B3" s="5" t="s">
        <v>2</v>
      </c>
      <c r="C3" s="5" t="s">
        <v>3</v>
      </c>
      <c r="D3" s="5" t="s">
        <v>4</v>
      </c>
      <c r="E3" s="5" t="s">
        <v>5</v>
      </c>
      <c r="F3" s="5" t="s">
        <v>6</v>
      </c>
      <c r="G3" s="5" t="s">
        <v>7</v>
      </c>
      <c r="H3" s="2" t="s">
        <v>8</v>
      </c>
    </row>
    <row r="4" spans="1:8" x14ac:dyDescent="0.35">
      <c r="A4" s="6" t="s">
        <v>9</v>
      </c>
      <c r="B4" s="7">
        <v>1050254</v>
      </c>
      <c r="C4" s="7">
        <v>1547000</v>
      </c>
      <c r="D4" s="7">
        <v>1488369</v>
      </c>
      <c r="E4" s="7">
        <v>1523124</v>
      </c>
      <c r="F4" s="7">
        <v>1358654</v>
      </c>
      <c r="G4" s="7">
        <v>1557147</v>
      </c>
      <c r="H4" s="7">
        <f>SUM(B4:G4)</f>
        <v>8524548</v>
      </c>
    </row>
    <row r="5" spans="1:8" x14ac:dyDescent="0.35">
      <c r="A5" s="6" t="s">
        <v>10</v>
      </c>
      <c r="B5" s="7">
        <v>1524294</v>
      </c>
      <c r="C5" s="7">
        <v>1685548</v>
      </c>
      <c r="D5" s="7">
        <v>1599854</v>
      </c>
      <c r="E5" s="7">
        <v>1789552</v>
      </c>
      <c r="F5" s="7">
        <v>1542963</v>
      </c>
      <c r="G5" s="7">
        <v>1896159</v>
      </c>
      <c r="H5" s="7">
        <f t="shared" ref="H5:H9" si="0">SUM(B5:G5)</f>
        <v>10038370</v>
      </c>
    </row>
    <row r="6" spans="1:8" x14ac:dyDescent="0.35">
      <c r="A6" s="6" t="s">
        <v>11</v>
      </c>
      <c r="B6" s="7">
        <v>3521487</v>
      </c>
      <c r="C6" s="7">
        <v>2985448</v>
      </c>
      <c r="D6" s="7">
        <v>2741221</v>
      </c>
      <c r="E6" s="7">
        <v>2521447</v>
      </c>
      <c r="F6" s="7">
        <v>2255665</v>
      </c>
      <c r="G6" s="7">
        <v>2558666</v>
      </c>
      <c r="H6" s="7">
        <f t="shared" si="0"/>
        <v>16583934</v>
      </c>
    </row>
    <row r="7" spans="1:8" x14ac:dyDescent="0.35">
      <c r="A7" s="6" t="s">
        <v>12</v>
      </c>
      <c r="B7" s="7">
        <v>2531225</v>
      </c>
      <c r="C7" s="7">
        <v>2621889</v>
      </c>
      <c r="D7" s="7">
        <v>2453999</v>
      </c>
      <c r="E7" s="7">
        <v>2547441</v>
      </c>
      <c r="F7" s="7">
        <v>1977558</v>
      </c>
      <c r="G7" s="7">
        <v>2477332</v>
      </c>
      <c r="H7" s="7">
        <f t="shared" si="0"/>
        <v>14609444</v>
      </c>
    </row>
    <row r="8" spans="1:8" x14ac:dyDescent="0.35">
      <c r="B8" s="7"/>
      <c r="C8" s="7"/>
      <c r="D8" s="7"/>
      <c r="E8" s="7"/>
      <c r="F8" s="7"/>
      <c r="G8" s="7"/>
      <c r="H8" s="7"/>
    </row>
    <row r="9" spans="1:8" x14ac:dyDescent="0.35">
      <c r="A9" s="4" t="s">
        <v>13</v>
      </c>
      <c r="B9" s="8">
        <f>SUM(B4:B8)</f>
        <v>8627260</v>
      </c>
      <c r="C9" s="8">
        <f t="shared" ref="C9:G9" si="1">SUM(C4:C8)</f>
        <v>8839885</v>
      </c>
      <c r="D9" s="8">
        <f t="shared" si="1"/>
        <v>8283443</v>
      </c>
      <c r="E9" s="8">
        <f t="shared" si="1"/>
        <v>8381564</v>
      </c>
      <c r="F9" s="8">
        <f t="shared" si="1"/>
        <v>7134840</v>
      </c>
      <c r="G9" s="8">
        <f t="shared" si="1"/>
        <v>8489304</v>
      </c>
      <c r="H9" s="8">
        <f t="shared" si="0"/>
        <v>49756296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TODAY Function</vt:lpstr>
      <vt:lpstr>Counting Functions</vt:lpstr>
      <vt:lpstr>IF Function</vt:lpstr>
      <vt:lpstr>Pivot tables</vt:lpstr>
      <vt:lpstr>Freeze Panes</vt:lpstr>
      <vt:lpstr>Cond Formatting</vt:lpstr>
      <vt:lpstr>Num_Date format</vt:lpstr>
      <vt:lpstr>Currency format</vt:lpstr>
      <vt:lpstr>Chart Data</vt:lpstr>
      <vt:lpstr>Flash Fill 1</vt:lpstr>
      <vt:lpstr>Flash Fill 2</vt:lpstr>
      <vt:lpstr>Revenue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Watsonia Publishing</dc:creator>
  <cp:lastModifiedBy>Marty</cp:lastModifiedBy>
  <cp:lastPrinted>2010-06-11T02:06:24Z</cp:lastPrinted>
  <dcterms:created xsi:type="dcterms:W3CDTF">2010-06-10T04:09:23Z</dcterms:created>
  <dcterms:modified xsi:type="dcterms:W3CDTF">2016-05-26T02:59:25Z</dcterms:modified>
</cp:coreProperties>
</file>